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92" windowWidth="19416" windowHeight="9408"/>
  </bookViews>
  <sheets>
    <sheet name="Instructions" sheetId="4" r:id="rId1"/>
    <sheet name="S1&amp;2-Goal Planning" sheetId="5" r:id="rId2"/>
    <sheet name="S3&amp;4-Equipment Audit &amp; Devices" sheetId="6" r:id="rId3"/>
    <sheet name="S5-Payback Calculator" sheetId="7" r:id="rId4"/>
  </sheets>
  <definedNames>
    <definedName name="_xlnm._FilterDatabase" localSheetId="1" hidden="1">'S1&amp;2-Goal Planning'!$A$6:$D$6</definedName>
    <definedName name="_xlnm._FilterDatabase" localSheetId="2" hidden="1">'S3&amp;4-Equipment Audit &amp; Devices'!$A$6:$J$9</definedName>
    <definedName name="_xlnm.Print_Area" localSheetId="0">Instructions!$A$1:$H$28</definedName>
    <definedName name="_xlnm.Print_Area" localSheetId="1">'S1&amp;2-Goal Planning'!$A$1:$D$43</definedName>
    <definedName name="_xlnm.Print_Area" localSheetId="2">'S3&amp;4-Equipment Audit &amp; Devices'!$A$1:$J$35</definedName>
    <definedName name="_xlnm.Print_Area" localSheetId="3">'S5-Payback Calculator'!$A$1:$M$60</definedName>
    <definedName name="_xlnm.Print_Titles" localSheetId="1">'S1&amp;2-Goal Planning'!$1:$2</definedName>
    <definedName name="_xlnm.Print_Titles" localSheetId="2">'S3&amp;4-Equipment Audit &amp; Devices'!$1:$2</definedName>
  </definedNames>
  <calcPr calcId="145621"/>
</workbook>
</file>

<file path=xl/calcChain.xml><?xml version="1.0" encoding="utf-8"?>
<calcChain xmlns="http://schemas.openxmlformats.org/spreadsheetml/2006/main">
  <c r="G9" i="7" l="1"/>
  <c r="G42" i="7" l="1"/>
  <c r="G43" i="7" s="1"/>
  <c r="G57" i="7" s="1"/>
  <c r="G36" i="7"/>
  <c r="G30" i="7"/>
  <c r="G26" i="7"/>
  <c r="G51" i="7" s="1"/>
  <c r="G20" i="7"/>
  <c r="G49" i="7" s="1"/>
  <c r="G11" i="7"/>
  <c r="G12" i="7" l="1"/>
  <c r="G14" i="7" s="1"/>
  <c r="G16" i="7" s="1"/>
  <c r="G47" i="7" s="1"/>
  <c r="G53" i="7"/>
  <c r="G54" i="7" l="1"/>
  <c r="G58" i="7" s="1"/>
  <c r="G59" i="7" s="1"/>
  <c r="G31" i="7"/>
  <c r="G56" i="7" s="1"/>
</calcChain>
</file>

<file path=xl/sharedStrings.xml><?xml version="1.0" encoding="utf-8"?>
<sst xmlns="http://schemas.openxmlformats.org/spreadsheetml/2006/main" count="160" uniqueCount="146">
  <si>
    <t>Priority</t>
  </si>
  <si>
    <t>Poor alarm management</t>
  </si>
  <si>
    <t xml:space="preserve">Enable high network availability and the ability to monitor and control devices from the cloud. </t>
  </si>
  <si>
    <t>Control limitations with equipment</t>
  </si>
  <si>
    <t>The data from my equipment lacks actionable insights</t>
  </si>
  <si>
    <t>Centralize and customize alarm systems for better management capabilities.</t>
  </si>
  <si>
    <t>High equipment failure rate/Increased downtime.</t>
  </si>
  <si>
    <t>Enable real time analytics and reporting from my existing equipment to enable actionable data insights.</t>
  </si>
  <si>
    <t>Implement preventative maintenance capabilities to help identify potential equipment failures before they occur.</t>
  </si>
  <si>
    <t>Operational Goals</t>
  </si>
  <si>
    <t>Pain Points</t>
  </si>
  <si>
    <t>Step 2: Develop and Prioritize Operational Goals</t>
  </si>
  <si>
    <t xml:space="preserve"> </t>
  </si>
  <si>
    <t xml:space="preserve">         Company:    ABC Company </t>
  </si>
  <si>
    <t xml:space="preserve">   </t>
  </si>
  <si>
    <t>Step 1: Assess Your Operational Pain Points</t>
  </si>
  <si>
    <t>Goal #</t>
  </si>
  <si>
    <t>* Ethernet Gateway</t>
  </si>
  <si>
    <t>Mill</t>
  </si>
  <si>
    <t>EtherNet/IP</t>
  </si>
  <si>
    <t>Controller</t>
  </si>
  <si>
    <t>* Serial to Ethernet Device Server
* Ethernet Gateway</t>
  </si>
  <si>
    <t>Laser</t>
  </si>
  <si>
    <t>Serial (RS-232 )</t>
  </si>
  <si>
    <t>Modbus TCP</t>
  </si>
  <si>
    <t>CNC Machine</t>
  </si>
  <si>
    <t>Press</t>
  </si>
  <si>
    <t>Control Room</t>
  </si>
  <si>
    <t>Ethernet Fiber</t>
  </si>
  <si>
    <t>PLC</t>
  </si>
  <si>
    <t>Notes</t>
  </si>
  <si>
    <t>Category</t>
  </si>
  <si>
    <t>Location</t>
  </si>
  <si>
    <t>Qty</t>
  </si>
  <si>
    <t>Physical Interface</t>
  </si>
  <si>
    <t>Protocol</t>
  </si>
  <si>
    <t>Manufacturer</t>
  </si>
  <si>
    <t>Equipment</t>
  </si>
  <si>
    <t>Goal</t>
  </si>
  <si>
    <t>Step 4: Choose The Right Connectivity Devices</t>
  </si>
  <si>
    <t>Step 3: Identify Current Equipment and Assets Related to Goals</t>
  </si>
  <si>
    <t>Devices Needed to Connect</t>
  </si>
  <si>
    <t>Production Costs</t>
  </si>
  <si>
    <t>Calculate Production Rate:</t>
  </si>
  <si>
    <t>Units produced per day</t>
  </si>
  <si>
    <t>Apply stand unit of measurement. (i.e. Batch, Kilowatt, Barrels, Liters, etc)</t>
  </si>
  <si>
    <t xml:space="preserve">Revenue Potential: </t>
  </si>
  <si>
    <t>Avg price per unit</t>
  </si>
  <si>
    <t>The average resale price for the units produced</t>
  </si>
  <si>
    <t>Avg daily hours of operation</t>
  </si>
  <si>
    <t>The average number of required hours in a normal production day</t>
  </si>
  <si>
    <t>Total revenue generated per day</t>
  </si>
  <si>
    <t>The average total revenue that would be associated with the output of a normal production day</t>
  </si>
  <si>
    <t>Calculate Production Costs:</t>
  </si>
  <si>
    <t>Cost in $USD</t>
  </si>
  <si>
    <t>Estimated cost of downtime (per hour)</t>
  </si>
  <si>
    <t>Contingent on data in steps 1-4</t>
  </si>
  <si>
    <t>Estimated cost of downtime (per minute):</t>
  </si>
  <si>
    <t>Contingent on data in steps 1-5</t>
  </si>
  <si>
    <t>Estimated downtime hours per month:</t>
  </si>
  <si>
    <t xml:space="preserve">Registered or estimated hours of unintended downtime per month </t>
  </si>
  <si>
    <t>Estimated annual cost of downtime:</t>
  </si>
  <si>
    <t>Contingent on data in steps 6 and 7</t>
  </si>
  <si>
    <t>Estimated annual cost associated with backlog or missed schedules:</t>
  </si>
  <si>
    <t>Registered or estimated cost of missed order deliveries due to delay or quality</t>
  </si>
  <si>
    <t>Estimated annual cost of lost production:</t>
  </si>
  <si>
    <t>Contingent on data in steps 8 and 9</t>
  </si>
  <si>
    <t>(if applicable):</t>
  </si>
  <si>
    <t xml:space="preserve">Registered or estimated cost of annual material waste, including unsalvageable product </t>
  </si>
  <si>
    <t>Estimated annual costs associated with rework:</t>
  </si>
  <si>
    <t xml:space="preserve">Additional costs associated with material waste (if applicable) </t>
  </si>
  <si>
    <t>Contingent on data in steps 11 and 12</t>
  </si>
  <si>
    <t>Estimated annual vendor support costs:</t>
  </si>
  <si>
    <t xml:space="preserve">Cost of annual IT-related service and support costs </t>
  </si>
  <si>
    <t>Estimated annual internal maintenance costs:</t>
  </si>
  <si>
    <t>Cost of annual IT-related maintenance, retrofits and replacements</t>
  </si>
  <si>
    <t>Estimated annual costs associated with repair times:</t>
  </si>
  <si>
    <t>Cost of annual IT-related maintenance implication on lost productivity outside of operational downtime</t>
  </si>
  <si>
    <t>Estimated annual overtime costs:</t>
  </si>
  <si>
    <t>Estimated service cost per year:</t>
  </si>
  <si>
    <t>Contingent on data in steps 14-17</t>
  </si>
  <si>
    <t>Other cost (if any):</t>
  </si>
  <si>
    <t>Estimated other cost per year:</t>
  </si>
  <si>
    <t>Total Estimated Annual Production Costs</t>
  </si>
  <si>
    <t>Investment Costs</t>
  </si>
  <si>
    <t xml:space="preserve">Estimated cost to train workforce </t>
  </si>
  <si>
    <t xml:space="preserve">Estimated cost of IT-related training </t>
  </si>
  <si>
    <t>Estimated Total Cost</t>
  </si>
  <si>
    <t>Reiterated total</t>
  </si>
  <si>
    <t xml:space="preserve">BOM Connectivity Hardware Investment </t>
  </si>
  <si>
    <t>Connectivity hardware product total costs</t>
  </si>
  <si>
    <t>BOM Software Investment</t>
  </si>
  <si>
    <t>IIoT Software total costs</t>
  </si>
  <si>
    <t>BOM Additional Hardware Investment</t>
  </si>
  <si>
    <t>Additional hardware total costs for project</t>
  </si>
  <si>
    <t>Additional costs related to extended warranty, extended inventory agreements and other</t>
  </si>
  <si>
    <t>Estimated Product Costs</t>
  </si>
  <si>
    <t>Contingent on data in steps 25 and 26</t>
  </si>
  <si>
    <t>Total Estimated Investment Costs</t>
  </si>
  <si>
    <t>Contingent on data in steps 24 and 28</t>
  </si>
  <si>
    <t>Annual Savings</t>
  </si>
  <si>
    <t>Estimated Percent Reduction Production Costs</t>
  </si>
  <si>
    <t>Estimated Value</t>
  </si>
  <si>
    <t>Estimated Percent Reduction in Material Waste or Equipment Failure</t>
  </si>
  <si>
    <t>Estimated Percent Reduction in Service Costs</t>
  </si>
  <si>
    <t>Estimated Percent Reduction in Other Costs</t>
  </si>
  <si>
    <t>Total Estimated Annual Savings</t>
  </si>
  <si>
    <t>Total Estimated Annual Costs</t>
  </si>
  <si>
    <t>Total Estimated Investment</t>
  </si>
  <si>
    <t>Payback Period (In Years)</t>
  </si>
  <si>
    <t>Company:   ABC Company</t>
  </si>
  <si>
    <t>Instructions</t>
  </si>
  <si>
    <t>You can access the worksheets for each step by toggling between the tabs of the workbook.</t>
  </si>
  <si>
    <t>* Due to every business and industry being unique, the payback calculator does not factor in every possible scenario for potential cost savings. This tool is solely intended to be a guide to help you get started with your estimate.</t>
  </si>
  <si>
    <t>Contact Us &gt;</t>
  </si>
  <si>
    <r>
      <t xml:space="preserve">Calculate Quality Costs </t>
    </r>
    <r>
      <rPr>
        <sz val="10"/>
        <color rgb="FF018E8E"/>
        <rFont val="Arial"/>
        <family val="2"/>
      </rPr>
      <t>(if applicable)</t>
    </r>
    <r>
      <rPr>
        <b/>
        <sz val="10"/>
        <color rgb="FF018E8E"/>
        <rFont val="Arial"/>
        <family val="2"/>
      </rPr>
      <t>:</t>
    </r>
  </si>
  <si>
    <r>
      <t>Calculate Service Costs</t>
    </r>
    <r>
      <rPr>
        <sz val="10"/>
        <color rgb="FF018E8E"/>
        <rFont val="Arial"/>
        <family val="2"/>
      </rPr>
      <t xml:space="preserve"> (if applicable)</t>
    </r>
    <r>
      <rPr>
        <b/>
        <sz val="10"/>
        <color rgb="FF018E8E"/>
        <rFont val="Arial"/>
        <family val="2"/>
      </rPr>
      <t>:</t>
    </r>
  </si>
  <si>
    <r>
      <t xml:space="preserve">Misc. Costs </t>
    </r>
    <r>
      <rPr>
        <sz val="10"/>
        <color rgb="FF018E8E"/>
        <rFont val="Arial"/>
        <family val="2"/>
      </rPr>
      <t>(if applicable)</t>
    </r>
    <r>
      <rPr>
        <b/>
        <sz val="10"/>
        <color rgb="FF018E8E"/>
        <rFont val="Arial"/>
        <family val="2"/>
      </rPr>
      <t>:</t>
    </r>
  </si>
  <si>
    <r>
      <t>Cost of Training</t>
    </r>
    <r>
      <rPr>
        <sz val="10"/>
        <color rgb="FF018E8E"/>
        <rFont val="Arial"/>
        <family val="2"/>
      </rPr>
      <t xml:space="preserve"> (if applicable)</t>
    </r>
    <r>
      <rPr>
        <b/>
        <sz val="10"/>
        <color rgb="FF018E8E"/>
        <rFont val="Arial"/>
        <family val="2"/>
      </rPr>
      <t>:</t>
    </r>
  </si>
  <si>
    <r>
      <t xml:space="preserve">Calculate Total Product  Costs </t>
    </r>
    <r>
      <rPr>
        <sz val="10"/>
        <color rgb="FF018E8E"/>
        <rFont val="Arial"/>
        <family val="2"/>
      </rPr>
      <t>(if applicable)</t>
    </r>
    <r>
      <rPr>
        <b/>
        <sz val="10"/>
        <color rgb="FF018E8E"/>
        <rFont val="Arial"/>
        <family val="2"/>
      </rPr>
      <t>:</t>
    </r>
  </si>
  <si>
    <t>*If you need assistance establishing costs savings based on your project, 
our field engineers can be available to assist you with this area.</t>
  </si>
  <si>
    <t>Start connecting Your Operations to The Industrial Internet of Things &gt;</t>
  </si>
  <si>
    <t>For more details on creating a connectivity plan, visit:</t>
  </si>
  <si>
    <t>Identify your operational pain points (problems or areas for improvement) in your operations. We've included some examples to help you get started.</t>
  </si>
  <si>
    <t xml:space="preserve">Step 1: Assess Your Operational Pain Points </t>
  </si>
  <si>
    <t xml:space="preserve">Develop goals around your pain points and prioritize them. The objective here is to describe what you want to achieve for your operations.  Once this is done, set a priority level for each goal. This will help you to determine which project to start first. </t>
  </si>
  <si>
    <t>Step 3: Understand Your Current Interoperability Situation</t>
  </si>
  <si>
    <t>Allen-Bradley</t>
  </si>
  <si>
    <t>After completing your equipment audit and identifying the various protocols and physical interfaces that your operation is currently operating with, you’ll want to begin identifying solutions to help achieve interoperability. Within the connectivity space for the Industrial Internet of Things, there are three main types of solutions in the connectivity layer that can help you achieve interoperability:</t>
  </si>
  <si>
    <t>Step 4: Choose The Right Devices to Help You Get Connected</t>
  </si>
  <si>
    <t>Step 5: Justify Your Investment</t>
  </si>
  <si>
    <t>Datron</t>
  </si>
  <si>
    <t xml:space="preserve">   Estimated annual costs associated with material waste:</t>
  </si>
  <si>
    <t>Estimated cost of substandard quality per year:</t>
  </si>
  <si>
    <t>Misc. costs</t>
  </si>
  <si>
    <t>Siemens</t>
  </si>
  <si>
    <t>Profibus</t>
  </si>
  <si>
    <t>Work Cell #3</t>
  </si>
  <si>
    <t>Production Line 1</t>
  </si>
  <si>
    <r>
      <t xml:space="preserve">After you’ve developed and prioritized your goals, completed an equipment audit, and </t>
    </r>
    <r>
      <rPr>
        <sz val="9"/>
        <color theme="1"/>
        <rFont val="Arial"/>
        <family val="2"/>
      </rPr>
      <t xml:space="preserve">identified solutions to assess your connectivity needs, you’ll want to </t>
    </r>
    <r>
      <rPr>
        <sz val="9"/>
        <color theme="1"/>
        <rFont val="Arial"/>
        <family val="2"/>
      </rPr>
      <t>be able to justify your investment. Use the payback calculator to help you estimate what the payback period on your investment will be.</t>
    </r>
  </si>
  <si>
    <r>
      <t>Once you have your goals developed and prioritized, you’ll want to complete an audit of your existing equipment in your operation. List out all of the machinery involved in your operation as they relate to your goals (use column A to specify which goals each</t>
    </r>
    <r>
      <rPr>
        <sz val="9"/>
        <rFont val="Arial"/>
        <family val="2"/>
      </rPr>
      <t xml:space="preserve"> peice</t>
    </r>
    <r>
      <rPr>
        <sz val="9"/>
        <color theme="1"/>
        <rFont val="Arial"/>
        <family val="2"/>
      </rPr>
      <t xml:space="preserve"> of equipment maps to). Note the types of equipment, manufacturers, protocols, physical interfaces,quantities and locations and categories theyre associated to as well as any specific limitations or additional details that may be available.</t>
    </r>
  </si>
  <si>
    <r>
      <t xml:space="preserve">Learn more about the types of devices within each area and make note of what you'll need </t>
    </r>
    <r>
      <rPr>
        <sz val="9"/>
        <rFont val="Arial"/>
        <family val="2"/>
      </rPr>
      <t>to acheive</t>
    </r>
    <r>
      <rPr>
        <sz val="9"/>
        <color theme="1"/>
        <rFont val="Arial"/>
        <family val="2"/>
      </rPr>
      <t xml:space="preserve"> connectivity by filling out the details in column J.</t>
    </r>
  </si>
  <si>
    <t>Edge Connectivity</t>
  </si>
  <si>
    <t>Industrial Computing</t>
  </si>
  <si>
    <t>Network Infrastructure</t>
  </si>
  <si>
    <t>*Fill out highlighted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</si>
</sst>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Red]\-&quot;$&quot;#,##0.00"/>
    <numFmt numFmtId="166" formatCode="&quot;$&quot;#,##0.00"/>
    <numFmt numFmtId="167" formatCode="#,##0.0"/>
  </numFmts>
  <fonts count="40"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9"/>
      <color theme="1"/>
      <name val="Arial"/>
      <family val="2"/>
    </font>
    <font>
      <b/>
      <sz val="10"/>
      <name val="Arial"/>
      <family val="2"/>
    </font>
    <font>
      <sz val="9"/>
      <color theme="1"/>
      <name val="Arial"/>
      <family val="2"/>
    </font>
    <font>
      <sz val="10"/>
      <color rgb="FF151514"/>
      <name val="Arial"/>
      <family val="2"/>
    </font>
    <font>
      <b/>
      <sz val="9"/>
      <color rgb="FF151514"/>
      <name val="Arial"/>
      <family val="2"/>
    </font>
    <font>
      <sz val="9"/>
      <color rgb="FF151514"/>
      <name val="Arial"/>
      <family val="2"/>
    </font>
    <font>
      <u/>
      <sz val="10"/>
      <color indexed="12"/>
      <name val="Arial"/>
      <family val="2"/>
    </font>
    <font>
      <sz val="11"/>
      <color theme="1"/>
      <name val="Arial"/>
      <family val="2"/>
    </font>
    <font>
      <b/>
      <sz val="11"/>
      <color theme="1"/>
      <name val="Arial"/>
      <family val="2"/>
    </font>
    <font>
      <u/>
      <sz val="11"/>
      <color theme="10"/>
      <name val="Calibri"/>
      <family val="2"/>
      <scheme val="minor"/>
    </font>
    <font>
      <b/>
      <u/>
      <sz val="11"/>
      <color theme="9"/>
      <name val="Calibri"/>
      <family val="2"/>
      <scheme val="minor"/>
    </font>
    <font>
      <b/>
      <sz val="12"/>
      <color theme="0"/>
      <name val="Arial"/>
      <family val="2"/>
    </font>
    <font>
      <b/>
      <sz val="9"/>
      <name val="Arial"/>
      <family val="2"/>
    </font>
    <font>
      <i/>
      <sz val="8"/>
      <name val="Arial"/>
      <family val="2"/>
    </font>
    <font>
      <sz val="9"/>
      <name val="Arial"/>
      <family val="2"/>
    </font>
    <font>
      <sz val="8"/>
      <name val="Arial"/>
      <family val="2"/>
    </font>
    <font>
      <i/>
      <sz val="9"/>
      <name val="Arial"/>
      <family val="2"/>
    </font>
    <font>
      <sz val="12"/>
      <color theme="1"/>
      <name val="Arial"/>
      <family val="2"/>
    </font>
    <font>
      <sz val="20"/>
      <color rgb="FF018E8E"/>
      <name val="Arial"/>
      <family val="2"/>
    </font>
    <font>
      <b/>
      <u/>
      <sz val="12"/>
      <color rgb="FF018E8E"/>
      <name val="Arial"/>
      <family val="2"/>
    </font>
    <font>
      <b/>
      <sz val="10"/>
      <color rgb="FF018E8E"/>
      <name val="Arial"/>
      <family val="2"/>
    </font>
    <font>
      <i/>
      <sz val="10"/>
      <name val="Arial"/>
      <family val="2"/>
    </font>
    <font>
      <b/>
      <sz val="10"/>
      <color theme="0"/>
      <name val="Arial"/>
      <family val="2"/>
    </font>
    <font>
      <sz val="10"/>
      <color rgb="FF018E8E"/>
      <name val="Arial"/>
      <family val="2"/>
    </font>
    <font>
      <b/>
      <sz val="9"/>
      <color theme="0"/>
      <name val="Arial"/>
      <family val="2"/>
    </font>
    <font>
      <b/>
      <u/>
      <sz val="10"/>
      <color rgb="FF018E8E"/>
      <name val="Arial"/>
      <family val="2"/>
    </font>
    <font>
      <b/>
      <sz val="8"/>
      <name val="Arial"/>
      <family val="2"/>
    </font>
    <font>
      <sz val="10"/>
      <color theme="1"/>
      <name val="Arial"/>
      <family val="2"/>
    </font>
    <font>
      <b/>
      <u/>
      <sz val="11"/>
      <color rgb="FF008787"/>
      <name val="Calibri"/>
      <family val="2"/>
      <scheme val="minor"/>
    </font>
    <font>
      <b/>
      <sz val="11"/>
      <color theme="0" tint="-0.499984740745262"/>
      <name val="Arial"/>
      <family val="2"/>
    </font>
    <font>
      <b/>
      <sz val="11"/>
      <color theme="0"/>
      <name val="Arial"/>
      <family val="2"/>
    </font>
    <font>
      <sz val="11"/>
      <name val="Arial"/>
      <family val="2"/>
    </font>
    <font>
      <i/>
      <sz val="8"/>
      <color theme="1"/>
      <name val="Arial"/>
      <family val="2"/>
    </font>
    <font>
      <b/>
      <u/>
      <sz val="10"/>
      <color theme="9"/>
      <name val="Arial"/>
      <family val="2"/>
    </font>
    <font>
      <b/>
      <u/>
      <sz val="11"/>
      <color rgb="FF1E9BC1"/>
      <name val="Calibri"/>
      <family val="2"/>
      <scheme val="minor"/>
    </font>
    <font>
      <b/>
      <u/>
      <sz val="11"/>
      <color theme="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35C0CA"/>
        <bgColor indexed="64"/>
      </patternFill>
    </fill>
    <fill>
      <patternFill patternType="solid">
        <fgColor rgb="FF1E9BC1"/>
        <bgColor indexed="64"/>
      </patternFill>
    </fill>
    <fill>
      <patternFill patternType="solid">
        <fgColor rgb="FF008787"/>
        <bgColor indexed="64"/>
      </patternFill>
    </fill>
    <fill>
      <patternFill patternType="solid">
        <fgColor rgb="FF018E8E"/>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CC"/>
        <bgColor indexed="64"/>
      </patternFill>
    </fill>
  </fills>
  <borders count="19">
    <border>
      <left/>
      <right/>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11">
    <xf numFmtId="0" fontId="0" fillId="0" borderId="0"/>
    <xf numFmtId="0" fontId="2" fillId="0" borderId="0"/>
    <xf numFmtId="0" fontId="3"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2"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3" fillId="0" borderId="0" applyNumberFormat="0" applyFill="0" applyBorder="0" applyAlignment="0" applyProtection="0"/>
  </cellStyleXfs>
  <cellXfs count="212">
    <xf numFmtId="0" fontId="0" fillId="0" borderId="0" xfId="0"/>
    <xf numFmtId="0" fontId="2" fillId="2" borderId="6" xfId="1" applyFill="1" applyBorder="1" applyAlignment="1">
      <alignment vertical="center"/>
    </xf>
    <xf numFmtId="0" fontId="2" fillId="2" borderId="0" xfId="1" applyFill="1" applyAlignment="1">
      <alignment vertical="center"/>
    </xf>
    <xf numFmtId="0" fontId="2" fillId="2" borderId="8" xfId="1" applyFill="1" applyBorder="1" applyAlignment="1">
      <alignment vertical="center"/>
    </xf>
    <xf numFmtId="0" fontId="4" fillId="2" borderId="7" xfId="1" applyFont="1" applyFill="1" applyBorder="1" applyAlignment="1">
      <alignment horizontal="left" vertical="center" indent="1"/>
    </xf>
    <xf numFmtId="2" fontId="3" fillId="2" borderId="0" xfId="1" applyNumberFormat="1" applyFont="1" applyFill="1" applyBorder="1" applyAlignment="1">
      <alignment horizontal="right" vertical="center" wrapText="1" indent="1"/>
    </xf>
    <xf numFmtId="0" fontId="6" fillId="2" borderId="7" xfId="1" applyFont="1" applyFill="1" applyBorder="1" applyAlignment="1">
      <alignment horizontal="left" vertical="center" indent="1"/>
    </xf>
    <xf numFmtId="0" fontId="8" fillId="2" borderId="7" xfId="1" applyFont="1" applyFill="1" applyBorder="1" applyAlignment="1">
      <alignment horizontal="left" vertical="center" indent="1"/>
    </xf>
    <xf numFmtId="165" fontId="5" fillId="2" borderId="5" xfId="1" applyNumberFormat="1" applyFont="1" applyFill="1" applyBorder="1" applyAlignment="1">
      <alignment horizontal="right" vertical="center" wrapText="1" indent="1"/>
    </xf>
    <xf numFmtId="0" fontId="9" fillId="2" borderId="7" xfId="1" applyFont="1" applyFill="1" applyBorder="1" applyAlignment="1">
      <alignment horizontal="left" vertical="center" indent="1"/>
    </xf>
    <xf numFmtId="165" fontId="3" fillId="2" borderId="0" xfId="1" applyNumberFormat="1" applyFont="1" applyFill="1" applyBorder="1" applyAlignment="1">
      <alignment horizontal="right" vertical="center" wrapText="1" indent="1"/>
    </xf>
    <xf numFmtId="165" fontId="3" fillId="2" borderId="14" xfId="1" applyNumberFormat="1" applyFont="1" applyFill="1" applyBorder="1" applyAlignment="1">
      <alignment horizontal="right" vertical="center" wrapText="1" indent="1"/>
    </xf>
    <xf numFmtId="0" fontId="2" fillId="2" borderId="15" xfId="1" applyFill="1" applyBorder="1" applyAlignment="1">
      <alignment vertical="center"/>
    </xf>
    <xf numFmtId="0" fontId="15" fillId="2" borderId="0" xfId="0" applyFont="1" applyFill="1" applyAlignment="1">
      <alignment horizontal="center" vertical="center" wrapText="1"/>
    </xf>
    <xf numFmtId="0" fontId="21" fillId="7" borderId="4" xfId="1" applyFont="1" applyFill="1" applyBorder="1" applyAlignment="1">
      <alignment vertical="center"/>
    </xf>
    <xf numFmtId="0" fontId="3" fillId="2" borderId="5" xfId="2" applyFont="1" applyFill="1" applyBorder="1" applyAlignment="1">
      <alignment vertical="center"/>
    </xf>
    <xf numFmtId="0" fontId="3" fillId="2" borderId="5" xfId="2" applyFont="1" applyFill="1" applyBorder="1" applyAlignment="1">
      <alignment horizontal="center" vertical="center"/>
    </xf>
    <xf numFmtId="0" fontId="22" fillId="2" borderId="5" xfId="1" applyFont="1" applyFill="1" applyBorder="1" applyAlignment="1">
      <alignment horizontal="left" vertical="center" indent="1"/>
    </xf>
    <xf numFmtId="0" fontId="5" fillId="2" borderId="5" xfId="2" applyFont="1" applyFill="1" applyBorder="1" applyAlignment="1">
      <alignment horizontal="left" vertical="center"/>
    </xf>
    <xf numFmtId="0" fontId="5" fillId="2" borderId="5" xfId="2" applyFont="1" applyFill="1" applyBorder="1" applyAlignment="1">
      <alignment horizontal="right" vertical="center" indent="1"/>
    </xf>
    <xf numFmtId="0" fontId="5" fillId="2" borderId="6" xfId="2" applyFont="1" applyFill="1" applyBorder="1" applyAlignment="1">
      <alignment horizontal="left" vertical="center"/>
    </xf>
    <xf numFmtId="0" fontId="5" fillId="7" borderId="4" xfId="2" applyFont="1" applyFill="1" applyBorder="1" applyAlignment="1">
      <alignment horizontal="left" vertical="center"/>
    </xf>
    <xf numFmtId="0" fontId="21" fillId="7" borderId="7" xfId="1" applyFont="1" applyFill="1" applyBorder="1" applyAlignment="1">
      <alignment vertical="center"/>
    </xf>
    <xf numFmtId="0" fontId="3" fillId="2" borderId="0" xfId="2" applyFont="1" applyFill="1" applyBorder="1" applyAlignment="1">
      <alignment vertical="center"/>
    </xf>
    <xf numFmtId="0" fontId="3" fillId="2" borderId="0" xfId="2" applyFont="1" applyFill="1" applyBorder="1" applyAlignment="1">
      <alignment horizontal="center" vertical="center"/>
    </xf>
    <xf numFmtId="0" fontId="21" fillId="2" borderId="0" xfId="1" applyFont="1" applyFill="1" applyBorder="1" applyAlignment="1">
      <alignment horizontal="left" vertical="center" indent="1"/>
    </xf>
    <xf numFmtId="0" fontId="5" fillId="2" borderId="0" xfId="2" applyFont="1" applyFill="1" applyBorder="1" applyAlignment="1">
      <alignment horizontal="left" vertical="center"/>
    </xf>
    <xf numFmtId="0" fontId="5" fillId="2" borderId="0" xfId="2" applyFont="1" applyFill="1" applyBorder="1" applyAlignment="1">
      <alignment horizontal="right" vertical="center" indent="1"/>
    </xf>
    <xf numFmtId="0" fontId="5" fillId="2" borderId="8" xfId="2" applyFont="1" applyFill="1" applyBorder="1" applyAlignment="1">
      <alignment horizontal="left" vertical="center"/>
    </xf>
    <xf numFmtId="0" fontId="5" fillId="7" borderId="7" xfId="2" applyFont="1" applyFill="1" applyBorder="1" applyAlignment="1">
      <alignment horizontal="left" vertical="center"/>
    </xf>
    <xf numFmtId="0" fontId="23" fillId="2" borderId="0" xfId="2" applyFont="1" applyFill="1" applyBorder="1" applyAlignment="1"/>
    <xf numFmtId="0" fontId="24" fillId="2" borderId="0" xfId="2" applyFont="1" applyFill="1" applyBorder="1" applyAlignment="1">
      <alignment horizontal="left" vertical="center" indent="1"/>
    </xf>
    <xf numFmtId="0" fontId="3" fillId="2" borderId="0" xfId="2" applyFont="1" applyFill="1" applyBorder="1" applyAlignment="1">
      <alignment horizontal="right" vertical="center" indent="1"/>
    </xf>
    <xf numFmtId="0" fontId="25" fillId="2" borderId="8" xfId="2" applyFont="1" applyFill="1" applyBorder="1" applyAlignment="1">
      <alignment vertical="center"/>
    </xf>
    <xf numFmtId="0" fontId="25" fillId="7" borderId="7" xfId="2" applyFont="1" applyFill="1" applyBorder="1" applyAlignment="1">
      <alignment vertical="center"/>
    </xf>
    <xf numFmtId="0" fontId="25" fillId="2" borderId="0" xfId="2" applyFont="1" applyFill="1" applyBorder="1" applyAlignment="1">
      <alignment vertical="center"/>
    </xf>
    <xf numFmtId="0" fontId="24" fillId="2" borderId="0" xfId="2" applyFont="1" applyFill="1" applyBorder="1" applyAlignment="1"/>
    <xf numFmtId="0" fontId="26" fillId="7" borderId="9" xfId="2" applyFont="1" applyFill="1" applyBorder="1" applyAlignment="1">
      <alignment horizontal="center" vertical="center"/>
    </xf>
    <xf numFmtId="0" fontId="18" fillId="2" borderId="0" xfId="2" applyFont="1" applyFill="1" applyBorder="1" applyAlignment="1">
      <alignment vertical="center"/>
    </xf>
    <xf numFmtId="0" fontId="20" fillId="2" borderId="8" xfId="2" applyFont="1" applyFill="1" applyBorder="1" applyAlignment="1">
      <alignment vertical="center"/>
    </xf>
    <xf numFmtId="0" fontId="6" fillId="2" borderId="0" xfId="1" applyFont="1" applyFill="1" applyBorder="1" applyAlignment="1">
      <alignment horizontal="left" vertical="center" indent="1"/>
    </xf>
    <xf numFmtId="0" fontId="24" fillId="2" borderId="0" xfId="2" applyFont="1" applyFill="1" applyBorder="1" applyAlignment="1">
      <alignment vertical="center"/>
    </xf>
    <xf numFmtId="0" fontId="18" fillId="2" borderId="8" xfId="2" applyFont="1" applyFill="1" applyBorder="1" applyAlignment="1">
      <alignment vertical="center"/>
    </xf>
    <xf numFmtId="0" fontId="3" fillId="7" borderId="7" xfId="2" applyFont="1" applyFill="1" applyBorder="1" applyAlignment="1">
      <alignment vertical="center"/>
    </xf>
    <xf numFmtId="0" fontId="16" fillId="2" borderId="0" xfId="2" applyFont="1" applyFill="1" applyBorder="1" applyAlignment="1">
      <alignment vertical="center"/>
    </xf>
    <xf numFmtId="166" fontId="3" fillId="2" borderId="8" xfId="2" applyNumberFormat="1" applyFont="1" applyFill="1" applyBorder="1" applyAlignment="1">
      <alignment vertical="center"/>
    </xf>
    <xf numFmtId="166" fontId="3" fillId="7" borderId="7" xfId="2" applyNumberFormat="1" applyFont="1" applyFill="1" applyBorder="1" applyAlignment="1">
      <alignment vertical="center"/>
    </xf>
    <xf numFmtId="166" fontId="3" fillId="2" borderId="0" xfId="2" applyNumberFormat="1" applyFont="1" applyFill="1" applyBorder="1" applyAlignment="1">
      <alignment vertical="center"/>
    </xf>
    <xf numFmtId="0" fontId="25" fillId="2" borderId="0" xfId="2" applyFont="1" applyFill="1" applyBorder="1" applyAlignment="1">
      <alignment horizontal="right" vertical="center" indent="1"/>
    </xf>
    <xf numFmtId="9" fontId="3" fillId="2" borderId="8" xfId="2" applyNumberFormat="1" applyFont="1" applyFill="1" applyBorder="1" applyAlignment="1">
      <alignment vertical="center"/>
    </xf>
    <xf numFmtId="9" fontId="3" fillId="7" borderId="7" xfId="2" applyNumberFormat="1" applyFont="1" applyFill="1" applyBorder="1" applyAlignment="1">
      <alignment vertical="center"/>
    </xf>
    <xf numFmtId="9" fontId="3" fillId="2" borderId="0" xfId="2" applyNumberFormat="1" applyFont="1" applyFill="1" applyBorder="1" applyAlignment="1">
      <alignment vertical="center"/>
    </xf>
    <xf numFmtId="0" fontId="18" fillId="2" borderId="7" xfId="2" applyFont="1" applyFill="1" applyBorder="1" applyAlignment="1">
      <alignment horizontal="left" vertical="center" indent="1"/>
    </xf>
    <xf numFmtId="0" fontId="16" fillId="2" borderId="7" xfId="2" applyFont="1" applyFill="1" applyBorder="1" applyAlignment="1">
      <alignment horizontal="left" vertical="center" indent="1"/>
    </xf>
    <xf numFmtId="166" fontId="5" fillId="2" borderId="12" xfId="2" applyNumberFormat="1" applyFont="1" applyFill="1" applyBorder="1" applyAlignment="1" applyProtection="1">
      <alignment horizontal="right" vertical="center" indent="1"/>
      <protection hidden="1"/>
    </xf>
    <xf numFmtId="166" fontId="5" fillId="2" borderId="8" xfId="2" applyNumberFormat="1" applyFont="1" applyFill="1" applyBorder="1" applyAlignment="1">
      <alignment vertical="center"/>
    </xf>
    <xf numFmtId="166" fontId="5" fillId="7" borderId="7" xfId="2" applyNumberFormat="1" applyFont="1" applyFill="1" applyBorder="1" applyAlignment="1">
      <alignment vertical="center"/>
    </xf>
    <xf numFmtId="166" fontId="5" fillId="2" borderId="0" xfId="2" applyNumberFormat="1" applyFont="1" applyFill="1" applyBorder="1" applyAlignment="1">
      <alignment vertical="center"/>
    </xf>
    <xf numFmtId="166" fontId="5" fillId="2" borderId="5" xfId="2" applyNumberFormat="1" applyFont="1" applyFill="1" applyBorder="1" applyAlignment="1" applyProtection="1">
      <alignment horizontal="right" vertical="center" indent="1"/>
      <protection hidden="1"/>
    </xf>
    <xf numFmtId="0" fontId="18" fillId="2" borderId="0" xfId="2" applyFont="1" applyFill="1" applyBorder="1" applyAlignment="1">
      <alignment horizontal="left" vertical="center"/>
    </xf>
    <xf numFmtId="0" fontId="18" fillId="2" borderId="8" xfId="2" applyFont="1" applyFill="1" applyBorder="1" applyAlignment="1">
      <alignment horizontal="left" vertical="center"/>
    </xf>
    <xf numFmtId="0" fontId="16" fillId="2" borderId="0" xfId="2" applyFont="1" applyFill="1" applyBorder="1" applyAlignment="1">
      <alignment horizontal="left" vertical="center"/>
    </xf>
    <xf numFmtId="0" fontId="3" fillId="2" borderId="8" xfId="2" applyFont="1" applyFill="1" applyBorder="1" applyAlignment="1">
      <alignment vertical="center"/>
    </xf>
    <xf numFmtId="0" fontId="18" fillId="2" borderId="0" xfId="2" applyFont="1" applyFill="1" applyBorder="1" applyAlignment="1">
      <alignment horizontal="left" vertical="center" wrapText="1"/>
    </xf>
    <xf numFmtId="0" fontId="18" fillId="2" borderId="8" xfId="2" applyFont="1" applyFill="1" applyBorder="1" applyAlignment="1">
      <alignment horizontal="left" vertical="center" wrapText="1"/>
    </xf>
    <xf numFmtId="0" fontId="5" fillId="2" borderId="8" xfId="2" applyFont="1" applyFill="1" applyBorder="1" applyAlignment="1">
      <alignment vertical="center" wrapText="1"/>
    </xf>
    <xf numFmtId="0" fontId="5" fillId="7" borderId="7" xfId="2" applyFont="1" applyFill="1" applyBorder="1" applyAlignment="1">
      <alignment vertical="center" wrapText="1"/>
    </xf>
    <xf numFmtId="0" fontId="5" fillId="2" borderId="0" xfId="2" applyFont="1" applyFill="1" applyBorder="1" applyAlignment="1">
      <alignment vertical="center" wrapText="1"/>
    </xf>
    <xf numFmtId="166" fontId="5" fillId="2" borderId="0" xfId="2" applyNumberFormat="1" applyFont="1" applyFill="1" applyBorder="1" applyAlignment="1">
      <alignment horizontal="right" vertical="center" indent="1"/>
    </xf>
    <xf numFmtId="0" fontId="28" fillId="9" borderId="17" xfId="2" applyFont="1" applyFill="1" applyBorder="1" applyAlignment="1">
      <alignment horizontal="left" vertical="center" indent="1"/>
    </xf>
    <xf numFmtId="0" fontId="28" fillId="9" borderId="12" xfId="2" applyFont="1" applyFill="1" applyBorder="1" applyAlignment="1">
      <alignment vertical="center"/>
    </xf>
    <xf numFmtId="166" fontId="26" fillId="9" borderId="10" xfId="2" applyNumberFormat="1" applyFont="1" applyFill="1" applyBorder="1" applyAlignment="1" applyProtection="1">
      <alignment horizontal="right" vertical="center" indent="1"/>
      <protection hidden="1"/>
    </xf>
    <xf numFmtId="0" fontId="16" fillId="2" borderId="0" xfId="2" applyFont="1" applyFill="1" applyBorder="1" applyAlignment="1">
      <alignment horizontal="left" vertical="center" indent="1"/>
    </xf>
    <xf numFmtId="166" fontId="5" fillId="2" borderId="0" xfId="2" applyNumberFormat="1" applyFont="1" applyFill="1" applyBorder="1" applyAlignment="1" applyProtection="1">
      <alignment horizontal="right" vertical="center" indent="1"/>
      <protection hidden="1"/>
    </xf>
    <xf numFmtId="0" fontId="29" fillId="2" borderId="0" xfId="2" applyFont="1" applyFill="1" applyBorder="1" applyAlignment="1">
      <alignment vertical="center"/>
    </xf>
    <xf numFmtId="166" fontId="16" fillId="2" borderId="0" xfId="2" applyNumberFormat="1" applyFont="1" applyFill="1" applyBorder="1" applyAlignment="1">
      <alignment vertical="center"/>
    </xf>
    <xf numFmtId="9" fontId="25" fillId="2" borderId="0" xfId="2" applyNumberFormat="1" applyFont="1" applyFill="1" applyBorder="1" applyAlignment="1">
      <alignment horizontal="right" vertical="center" wrapText="1" indent="1"/>
    </xf>
    <xf numFmtId="0" fontId="16" fillId="2" borderId="0" xfId="2" applyFont="1" applyFill="1" applyBorder="1" applyAlignment="1">
      <alignment horizontal="right" vertical="center" wrapText="1"/>
    </xf>
    <xf numFmtId="166" fontId="16" fillId="2" borderId="0" xfId="2" applyNumberFormat="1" applyFont="1" applyFill="1" applyBorder="1" applyAlignment="1" applyProtection="1">
      <alignment vertical="center"/>
      <protection hidden="1"/>
    </xf>
    <xf numFmtId="166" fontId="16" fillId="2" borderId="8" xfId="2" applyNumberFormat="1" applyFont="1" applyFill="1" applyBorder="1" applyAlignment="1" applyProtection="1">
      <alignment vertical="center"/>
      <protection hidden="1"/>
    </xf>
    <xf numFmtId="0" fontId="28" fillId="9" borderId="12" xfId="2" applyFont="1" applyFill="1" applyBorder="1" applyAlignment="1">
      <alignment horizontal="right" vertical="center" wrapText="1"/>
    </xf>
    <xf numFmtId="166" fontId="28" fillId="9" borderId="12" xfId="2" applyNumberFormat="1" applyFont="1" applyFill="1" applyBorder="1" applyAlignment="1" applyProtection="1">
      <alignment vertical="center"/>
      <protection hidden="1"/>
    </xf>
    <xf numFmtId="0" fontId="18" fillId="2" borderId="0" xfId="2" applyFont="1" applyFill="1" applyBorder="1" applyAlignment="1">
      <alignment horizontal="left" vertical="center" indent="1"/>
    </xf>
    <xf numFmtId="0" fontId="23" fillId="2" borderId="0" xfId="2" applyFont="1" applyFill="1" applyBorder="1" applyAlignment="1">
      <alignment horizontal="left"/>
    </xf>
    <xf numFmtId="0" fontId="29" fillId="2" borderId="0" xfId="2" applyFont="1" applyFill="1" applyBorder="1" applyAlignment="1">
      <alignment horizontal="left" vertical="center"/>
    </xf>
    <xf numFmtId="0" fontId="3" fillId="7" borderId="7" xfId="2" applyFont="1" applyFill="1" applyBorder="1" applyAlignment="1">
      <alignment horizontal="left" vertical="center" wrapText="1"/>
    </xf>
    <xf numFmtId="0" fontId="3" fillId="2" borderId="0" xfId="2" applyFont="1" applyFill="1" applyBorder="1" applyAlignment="1">
      <alignment horizontal="left" vertical="center" wrapText="1"/>
    </xf>
    <xf numFmtId="0" fontId="21" fillId="2" borderId="0" xfId="1" applyFont="1" applyFill="1" applyAlignment="1">
      <alignment horizontal="left" vertical="center" indent="1"/>
    </xf>
    <xf numFmtId="0" fontId="28" fillId="9" borderId="4" xfId="2" applyFont="1" applyFill="1" applyBorder="1" applyAlignment="1">
      <alignment horizontal="left" vertical="center" indent="1"/>
    </xf>
    <xf numFmtId="0" fontId="28" fillId="9" borderId="5" xfId="2" applyFont="1" applyFill="1" applyBorder="1" applyAlignment="1">
      <alignment horizontal="right" vertical="center" wrapText="1"/>
    </xf>
    <xf numFmtId="166" fontId="28" fillId="9" borderId="5" xfId="2" applyNumberFormat="1" applyFont="1" applyFill="1" applyBorder="1" applyAlignment="1" applyProtection="1">
      <alignment vertical="center"/>
      <protection hidden="1"/>
    </xf>
    <xf numFmtId="166" fontId="26" fillId="9" borderId="6" xfId="2" applyNumberFormat="1" applyFont="1" applyFill="1" applyBorder="1" applyAlignment="1" applyProtection="1">
      <alignment horizontal="right" vertical="center" indent="1"/>
      <protection hidden="1"/>
    </xf>
    <xf numFmtId="0" fontId="28" fillId="9" borderId="7" xfId="2" applyFont="1" applyFill="1" applyBorder="1" applyAlignment="1">
      <alignment horizontal="left" vertical="center" indent="1"/>
    </xf>
    <xf numFmtId="0" fontId="28" fillId="9" borderId="0" xfId="2" applyFont="1" applyFill="1" applyBorder="1" applyAlignment="1">
      <alignment horizontal="right" vertical="center" wrapText="1"/>
    </xf>
    <xf numFmtId="166" fontId="28" fillId="9" borderId="0" xfId="2" applyNumberFormat="1" applyFont="1" applyFill="1" applyBorder="1" applyAlignment="1" applyProtection="1">
      <alignment vertical="center"/>
      <protection hidden="1"/>
    </xf>
    <xf numFmtId="166" fontId="26" fillId="9" borderId="8" xfId="2" applyNumberFormat="1" applyFont="1" applyFill="1" applyBorder="1" applyAlignment="1" applyProtection="1">
      <alignment horizontal="right" vertical="center" indent="1"/>
      <protection hidden="1"/>
    </xf>
    <xf numFmtId="0" fontId="28" fillId="9" borderId="18" xfId="2" applyFont="1" applyFill="1" applyBorder="1" applyAlignment="1">
      <alignment horizontal="left" vertical="center" indent="1"/>
    </xf>
    <xf numFmtId="0" fontId="28" fillId="9" borderId="14" xfId="2" applyFont="1" applyFill="1" applyBorder="1" applyAlignment="1">
      <alignment horizontal="right" vertical="center" wrapText="1"/>
    </xf>
    <xf numFmtId="166" fontId="28" fillId="9" borderId="14" xfId="2" applyNumberFormat="1" applyFont="1" applyFill="1" applyBorder="1" applyAlignment="1" applyProtection="1">
      <alignment vertical="center"/>
      <protection hidden="1"/>
    </xf>
    <xf numFmtId="2" fontId="26" fillId="9" borderId="15" xfId="3" applyNumberFormat="1" applyFont="1" applyFill="1" applyBorder="1" applyAlignment="1" applyProtection="1">
      <alignment horizontal="right" vertical="center" indent="1"/>
      <protection hidden="1"/>
    </xf>
    <xf numFmtId="0" fontId="21" fillId="7" borderId="18" xfId="1" applyFont="1" applyFill="1" applyBorder="1" applyAlignment="1">
      <alignment vertical="center"/>
    </xf>
    <xf numFmtId="0" fontId="3" fillId="2" borderId="14" xfId="2" applyFont="1" applyFill="1" applyBorder="1" applyAlignment="1">
      <alignment vertical="center"/>
    </xf>
    <xf numFmtId="0" fontId="3" fillId="2" borderId="14" xfId="2" applyFont="1" applyFill="1" applyBorder="1" applyAlignment="1">
      <alignment horizontal="center" vertical="center"/>
    </xf>
    <xf numFmtId="0" fontId="19" fillId="2" borderId="14" xfId="2" applyFont="1" applyFill="1" applyBorder="1" applyAlignment="1">
      <alignment horizontal="left" vertical="center" indent="1"/>
    </xf>
    <xf numFmtId="0" fontId="30" fillId="2" borderId="14" xfId="2" applyFont="1" applyFill="1" applyBorder="1" applyAlignment="1">
      <alignment horizontal="right" vertical="center" wrapText="1"/>
    </xf>
    <xf numFmtId="166" fontId="30" fillId="2" borderId="14" xfId="2" applyNumberFormat="1" applyFont="1" applyFill="1" applyBorder="1" applyAlignment="1" applyProtection="1">
      <alignment vertical="center"/>
      <protection hidden="1"/>
    </xf>
    <xf numFmtId="166" fontId="30" fillId="2" borderId="14" xfId="2" applyNumberFormat="1" applyFont="1" applyFill="1" applyBorder="1" applyAlignment="1" applyProtection="1">
      <alignment horizontal="right" vertical="center" indent="1"/>
      <protection hidden="1"/>
    </xf>
    <xf numFmtId="0" fontId="3" fillId="2" borderId="15" xfId="2" applyFont="1" applyFill="1" applyBorder="1" applyAlignment="1">
      <alignment vertical="center"/>
    </xf>
    <xf numFmtId="0" fontId="3" fillId="7" borderId="18" xfId="2" applyFont="1" applyFill="1" applyBorder="1" applyAlignment="1">
      <alignment vertical="center"/>
    </xf>
    <xf numFmtId="0" fontId="21" fillId="0" borderId="0" xfId="1" applyFont="1" applyFill="1" applyAlignment="1">
      <alignment vertical="center"/>
    </xf>
    <xf numFmtId="0" fontId="31" fillId="0" borderId="0" xfId="1" applyFont="1" applyFill="1" applyAlignment="1">
      <alignment horizontal="center" vertical="center"/>
    </xf>
    <xf numFmtId="0" fontId="21" fillId="2" borderId="0" xfId="1" applyFont="1" applyFill="1" applyAlignment="1">
      <alignment vertical="center"/>
    </xf>
    <xf numFmtId="0" fontId="21" fillId="2" borderId="0" xfId="1" applyFont="1" applyFill="1" applyAlignment="1">
      <alignment horizontal="right" vertical="center" indent="1"/>
    </xf>
    <xf numFmtId="0" fontId="31" fillId="2" borderId="0" xfId="1" applyFont="1" applyFill="1" applyAlignment="1">
      <alignment vertical="center"/>
    </xf>
    <xf numFmtId="0" fontId="16" fillId="2" borderId="5" xfId="2" applyFont="1" applyFill="1" applyBorder="1" applyAlignment="1">
      <alignment horizontal="left" vertical="center" indent="1"/>
    </xf>
    <xf numFmtId="0" fontId="18" fillId="8" borderId="11" xfId="2" applyFont="1" applyFill="1" applyBorder="1" applyAlignment="1">
      <alignment horizontal="left" vertical="center" indent="1"/>
    </xf>
    <xf numFmtId="0" fontId="18" fillId="2" borderId="12" xfId="2" applyFont="1" applyFill="1" applyBorder="1" applyAlignment="1">
      <alignment horizontal="left" vertical="center" indent="1"/>
    </xf>
    <xf numFmtId="0" fontId="18" fillId="8" borderId="13" xfId="2" applyFont="1" applyFill="1" applyBorder="1" applyAlignment="1">
      <alignment horizontal="left" vertical="center" indent="1"/>
    </xf>
    <xf numFmtId="0" fontId="20" fillId="2" borderId="5" xfId="2" applyFont="1" applyFill="1" applyBorder="1" applyAlignment="1">
      <alignment horizontal="left" vertical="center" indent="1"/>
    </xf>
    <xf numFmtId="166" fontId="18" fillId="8" borderId="13" xfId="2" applyNumberFormat="1" applyFont="1" applyFill="1" applyBorder="1" applyAlignment="1">
      <alignment horizontal="left" vertical="center" indent="1"/>
    </xf>
    <xf numFmtId="0" fontId="18" fillId="8" borderId="16" xfId="2" applyFont="1" applyFill="1" applyBorder="1" applyAlignment="1">
      <alignment horizontal="left" vertical="center" indent="1"/>
    </xf>
    <xf numFmtId="166" fontId="16" fillId="2" borderId="0" xfId="2" applyNumberFormat="1" applyFont="1" applyFill="1" applyBorder="1" applyAlignment="1">
      <alignment horizontal="left" vertical="center" indent="1"/>
    </xf>
    <xf numFmtId="166" fontId="18" fillId="8" borderId="11" xfId="2" applyNumberFormat="1" applyFont="1" applyFill="1" applyBorder="1" applyAlignment="1">
      <alignment horizontal="left" vertical="center" indent="1"/>
    </xf>
    <xf numFmtId="9" fontId="18" fillId="8" borderId="13" xfId="2" applyNumberFormat="1" applyFont="1" applyFill="1" applyBorder="1" applyAlignment="1">
      <alignment horizontal="left" vertical="center" indent="1"/>
    </xf>
    <xf numFmtId="9" fontId="18" fillId="8" borderId="11" xfId="2" applyNumberFormat="1" applyFont="1" applyFill="1" applyBorder="1" applyAlignment="1">
      <alignment horizontal="left" vertical="center" indent="1"/>
    </xf>
    <xf numFmtId="166" fontId="16" fillId="2" borderId="12" xfId="2" applyNumberFormat="1" applyFont="1" applyFill="1" applyBorder="1" applyAlignment="1">
      <alignment horizontal="left" vertical="center" indent="1"/>
    </xf>
    <xf numFmtId="0" fontId="6" fillId="2" borderId="0" xfId="1" applyFont="1" applyFill="1" applyAlignment="1">
      <alignment horizontal="left" vertical="center" indent="1"/>
    </xf>
    <xf numFmtId="0" fontId="18" fillId="8" borderId="13" xfId="2" applyFont="1" applyFill="1" applyBorder="1" applyAlignment="1">
      <alignment vertical="center" wrapText="1"/>
    </xf>
    <xf numFmtId="0" fontId="18" fillId="8" borderId="16" xfId="2" applyFont="1" applyFill="1" applyBorder="1" applyAlignment="1">
      <alignment vertical="center" wrapText="1"/>
    </xf>
    <xf numFmtId="0" fontId="18" fillId="2" borderId="14" xfId="2" applyFont="1" applyFill="1" applyBorder="1" applyAlignment="1">
      <alignment horizontal="left" vertical="center" indent="1"/>
    </xf>
    <xf numFmtId="0" fontId="18" fillId="8" borderId="11" xfId="2" applyFont="1" applyFill="1" applyBorder="1" applyAlignment="1">
      <alignment vertical="center" wrapText="1"/>
    </xf>
    <xf numFmtId="0" fontId="32" fillId="8" borderId="13" xfId="10" applyFont="1" applyFill="1" applyBorder="1" applyAlignment="1">
      <alignment horizontal="center" vertical="center" wrapText="1"/>
    </xf>
    <xf numFmtId="0" fontId="11" fillId="2" borderId="0" xfId="0" applyFont="1" applyFill="1"/>
    <xf numFmtId="0" fontId="11" fillId="0" borderId="0" xfId="0" applyFont="1"/>
    <xf numFmtId="0" fontId="12" fillId="2" borderId="0" xfId="0" applyFont="1" applyFill="1" applyAlignment="1">
      <alignment horizontal="left" wrapText="1"/>
    </xf>
    <xf numFmtId="0" fontId="11" fillId="0" borderId="0" xfId="0" applyFont="1" applyAlignment="1">
      <alignment wrapText="1"/>
    </xf>
    <xf numFmtId="0" fontId="11" fillId="2" borderId="0" xfId="0" applyFont="1" applyFill="1" applyBorder="1" applyAlignment="1">
      <alignment horizontal="center" vertical="center"/>
    </xf>
    <xf numFmtId="0" fontId="11" fillId="2" borderId="0" xfId="0" applyFont="1" applyFill="1" applyAlignment="1">
      <alignment horizontal="center" wrapText="1"/>
    </xf>
    <xf numFmtId="0" fontId="11" fillId="2" borderId="0" xfId="0" applyFont="1" applyFill="1" applyAlignment="1">
      <alignment horizontal="center" vertical="center"/>
    </xf>
    <xf numFmtId="0" fontId="33" fillId="2" borderId="0" xfId="0" applyFont="1" applyFill="1" applyBorder="1" applyAlignment="1">
      <alignment horizontal="center" vertical="center"/>
    </xf>
    <xf numFmtId="0" fontId="34" fillId="3" borderId="0" xfId="0" applyFont="1" applyFill="1" applyAlignment="1">
      <alignment horizontal="center" vertical="center" wrapText="1"/>
    </xf>
    <xf numFmtId="0" fontId="34" fillId="6" borderId="0" xfId="0" applyFont="1" applyFill="1" applyAlignment="1">
      <alignment horizontal="center" vertical="center" wrapText="1"/>
    </xf>
    <xf numFmtId="0" fontId="34" fillId="5" borderId="0" xfId="0" applyFont="1" applyFill="1" applyAlignment="1">
      <alignment horizontal="center" vertical="center" wrapText="1"/>
    </xf>
    <xf numFmtId="0" fontId="34" fillId="4" borderId="0" xfId="0" applyFont="1" applyFill="1" applyAlignment="1">
      <alignment horizontal="center" vertical="center"/>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1" fillId="2"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3" xfId="0" applyFont="1" applyBorder="1" applyAlignment="1">
      <alignment horizontal="center" wrapText="1"/>
    </xf>
    <xf numFmtId="0" fontId="11" fillId="0" borderId="0" xfId="0" applyFont="1" applyBorder="1" applyAlignment="1">
      <alignment horizontal="center" wrapText="1"/>
    </xf>
    <xf numFmtId="0" fontId="11" fillId="0" borderId="2" xfId="0" applyFont="1" applyBorder="1" applyAlignment="1">
      <alignment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2" fillId="2" borderId="0" xfId="0" applyFont="1" applyFill="1" applyAlignment="1">
      <alignment horizontal="center" wrapText="1"/>
    </xf>
    <xf numFmtId="0" fontId="11" fillId="2" borderId="0" xfId="0" applyFont="1" applyFill="1" applyBorder="1" applyAlignment="1">
      <alignment horizontal="center" wrapText="1"/>
    </xf>
    <xf numFmtId="0" fontId="33" fillId="2" borderId="0" xfId="0" applyFont="1" applyFill="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0" xfId="0" applyFont="1" applyAlignment="1">
      <alignment horizontal="center" wrapText="1"/>
    </xf>
    <xf numFmtId="0" fontId="11" fillId="5" borderId="0" xfId="0" applyFont="1" applyFill="1"/>
    <xf numFmtId="0" fontId="35" fillId="4" borderId="0" xfId="0" applyFont="1" applyFill="1"/>
    <xf numFmtId="0" fontId="36" fillId="2" borderId="0" xfId="0" applyFont="1" applyFill="1"/>
    <xf numFmtId="0" fontId="11" fillId="6" borderId="0" xfId="0" applyFont="1" applyFill="1" applyAlignment="1"/>
    <xf numFmtId="0" fontId="11" fillId="0" borderId="0" xfId="0" applyFont="1" applyAlignment="1"/>
    <xf numFmtId="0" fontId="11" fillId="6" borderId="0" xfId="0" applyFont="1" applyFill="1"/>
    <xf numFmtId="0" fontId="31" fillId="0" borderId="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 xfId="0" applyFont="1" applyBorder="1" applyAlignment="1">
      <alignment horizontal="center" vertical="center" wrapText="1"/>
    </xf>
    <xf numFmtId="0" fontId="11" fillId="2" borderId="0" xfId="0" applyFont="1" applyFill="1" applyAlignment="1"/>
    <xf numFmtId="0" fontId="35" fillId="0" borderId="2" xfId="0" applyFont="1" applyBorder="1" applyAlignment="1">
      <alignment horizontal="center" vertical="center" wrapText="1"/>
    </xf>
    <xf numFmtId="0" fontId="6" fillId="2" borderId="0" xfId="0" applyFont="1" applyFill="1" applyAlignment="1">
      <alignment vertical="center" wrapText="1"/>
    </xf>
    <xf numFmtId="0" fontId="15" fillId="4" borderId="0" xfId="0" applyFont="1" applyFill="1" applyAlignment="1">
      <alignment horizontal="center" vertical="center" wrapText="1"/>
    </xf>
    <xf numFmtId="0" fontId="6" fillId="2" borderId="0" xfId="0" applyFont="1" applyFill="1" applyAlignment="1">
      <alignment wrapText="1"/>
    </xf>
    <xf numFmtId="0" fontId="26" fillId="6" borderId="0" xfId="0" applyFont="1" applyFill="1" applyAlignment="1">
      <alignment horizontal="center" wrapText="1"/>
    </xf>
    <xf numFmtId="0" fontId="37" fillId="6" borderId="0" xfId="10" applyFont="1" applyFill="1" applyAlignment="1">
      <alignment horizontal="center" vertical="center"/>
    </xf>
    <xf numFmtId="0" fontId="17" fillId="2" borderId="0" xfId="0" applyFont="1" applyFill="1" applyAlignment="1">
      <alignment horizontal="center" vertical="center" wrapText="1"/>
    </xf>
    <xf numFmtId="0" fontId="20" fillId="2" borderId="0" xfId="0" applyFont="1" applyFill="1" applyAlignment="1">
      <alignment horizontal="center" vertical="center" wrapText="1"/>
    </xf>
    <xf numFmtId="0" fontId="6" fillId="2" borderId="0" xfId="0" applyFont="1" applyFill="1" applyAlignment="1">
      <alignment horizontal="left" vertical="top" wrapText="1"/>
    </xf>
    <xf numFmtId="0" fontId="39" fillId="2" borderId="0" xfId="10" applyFont="1" applyFill="1" applyAlignment="1">
      <alignment horizontal="left" vertical="center" wrapText="1" indent="1"/>
    </xf>
    <xf numFmtId="0" fontId="38" fillId="2" borderId="0" xfId="10" applyFont="1" applyFill="1" applyAlignment="1">
      <alignment horizontal="left" wrapText="1" indent="1"/>
    </xf>
    <xf numFmtId="0" fontId="14" fillId="2" borderId="0" xfId="10" applyFont="1" applyFill="1" applyAlignment="1">
      <alignment horizontal="left" vertical="center" wrapText="1" indent="1"/>
    </xf>
    <xf numFmtId="0" fontId="14" fillId="2" borderId="0" xfId="10" applyFont="1" applyFill="1" applyAlignment="1">
      <alignment horizontal="left" wrapText="1"/>
    </xf>
    <xf numFmtId="0" fontId="11" fillId="2" borderId="0" xfId="0" applyFont="1" applyFill="1" applyAlignment="1">
      <alignment horizontal="center"/>
    </xf>
    <xf numFmtId="0" fontId="33" fillId="2" borderId="0" xfId="0" applyFont="1" applyFill="1" applyBorder="1" applyAlignment="1">
      <alignment horizontal="center" vertical="center" wrapText="1"/>
    </xf>
    <xf numFmtId="0" fontId="11" fillId="2" borderId="0" xfId="0" applyFont="1" applyFill="1" applyAlignment="1">
      <alignment horizontal="center" wrapText="1"/>
    </xf>
    <xf numFmtId="0" fontId="33" fillId="2" borderId="0" xfId="0" applyFont="1" applyFill="1" applyAlignment="1">
      <alignment horizontal="center" wrapText="1"/>
    </xf>
    <xf numFmtId="0" fontId="12" fillId="2" borderId="0" xfId="0" applyFont="1" applyFill="1" applyAlignment="1">
      <alignment horizontal="center" wrapText="1"/>
    </xf>
    <xf numFmtId="0" fontId="3" fillId="2" borderId="8" xfId="2" applyFont="1" applyFill="1" applyBorder="1" applyAlignment="1">
      <alignment vertical="center"/>
    </xf>
    <xf numFmtId="0" fontId="18" fillId="2" borderId="7" xfId="2" applyFont="1" applyFill="1" applyBorder="1" applyAlignment="1">
      <alignment horizontal="left" vertical="center" wrapText="1"/>
    </xf>
    <xf numFmtId="0" fontId="18" fillId="2" borderId="0" xfId="2" applyFont="1" applyFill="1" applyBorder="1" applyAlignment="1">
      <alignment horizontal="left" vertical="center" wrapText="1"/>
    </xf>
    <xf numFmtId="0" fontId="18" fillId="2" borderId="8" xfId="2" applyFont="1" applyFill="1" applyBorder="1" applyAlignment="1">
      <alignment horizontal="left" vertical="center" wrapText="1"/>
    </xf>
    <xf numFmtId="0" fontId="3" fillId="2" borderId="8" xfId="2" applyFont="1" applyFill="1" applyBorder="1" applyAlignment="1">
      <alignment horizontal="left" vertical="center" wrapText="1"/>
    </xf>
    <xf numFmtId="0" fontId="20" fillId="8" borderId="11" xfId="2" applyFont="1" applyFill="1" applyBorder="1" applyAlignment="1">
      <alignment horizontal="center" vertical="center" wrapText="1"/>
    </xf>
    <xf numFmtId="0" fontId="20" fillId="8" borderId="13" xfId="2" applyFont="1" applyFill="1" applyBorder="1" applyAlignment="1">
      <alignment horizontal="center" vertical="center" wrapText="1"/>
    </xf>
    <xf numFmtId="0" fontId="20" fillId="8" borderId="16" xfId="2" applyFont="1" applyFill="1" applyBorder="1" applyAlignment="1">
      <alignment horizontal="center" vertical="center" wrapText="1"/>
    </xf>
    <xf numFmtId="0" fontId="18" fillId="8" borderId="13" xfId="2" applyFont="1" applyFill="1" applyBorder="1" applyAlignment="1">
      <alignment horizontal="center" vertical="center" wrapText="1"/>
    </xf>
    <xf numFmtId="164" fontId="5" fillId="10" borderId="10" xfId="3" applyNumberFormat="1" applyFont="1" applyFill="1" applyBorder="1" applyAlignment="1">
      <alignment horizontal="right" vertical="center" wrapText="1" indent="1"/>
    </xf>
    <xf numFmtId="165" fontId="7" fillId="10" borderId="10" xfId="1" applyNumberFormat="1" applyFont="1" applyFill="1" applyBorder="1" applyAlignment="1">
      <alignment horizontal="right" vertical="center" wrapText="1" indent="1"/>
    </xf>
    <xf numFmtId="2" fontId="7" fillId="10" borderId="6" xfId="1" applyNumberFormat="1" applyFont="1" applyFill="1" applyBorder="1" applyAlignment="1">
      <alignment horizontal="right" vertical="center" wrapText="1" indent="1"/>
    </xf>
    <xf numFmtId="167" fontId="3" fillId="10" borderId="15" xfId="2" applyNumberFormat="1" applyFont="1" applyFill="1" applyBorder="1" applyAlignment="1" applyProtection="1">
      <alignment horizontal="right" vertical="center" indent="1"/>
      <protection locked="0"/>
    </xf>
    <xf numFmtId="166" fontId="3" fillId="10" borderId="6" xfId="2" applyNumberFormat="1" applyFont="1" applyFill="1" applyBorder="1" applyAlignment="1" applyProtection="1">
      <alignment horizontal="right" vertical="center" indent="1"/>
      <protection locked="0"/>
    </xf>
    <xf numFmtId="166" fontId="3" fillId="10" borderId="10" xfId="2" applyNumberFormat="1" applyFont="1" applyFill="1" applyBorder="1" applyAlignment="1" applyProtection="1">
      <alignment horizontal="right" vertical="center" indent="1"/>
      <protection locked="0"/>
    </xf>
    <xf numFmtId="7" fontId="3" fillId="10" borderId="6" xfId="4" applyNumberFormat="1" applyFont="1" applyFill="1" applyBorder="1" applyAlignment="1" applyProtection="1">
      <alignment horizontal="right" vertical="center" indent="1"/>
      <protection locked="0"/>
    </xf>
    <xf numFmtId="166" fontId="3" fillId="10" borderId="10" xfId="4" applyNumberFormat="1" applyFont="1" applyFill="1" applyBorder="1" applyAlignment="1" applyProtection="1">
      <alignment horizontal="right" vertical="center" indent="1"/>
      <protection hidden="1"/>
    </xf>
    <xf numFmtId="166" fontId="3" fillId="10" borderId="6" xfId="4" applyNumberFormat="1" applyFont="1" applyFill="1" applyBorder="1" applyAlignment="1" applyProtection="1">
      <alignment horizontal="right" vertical="center" indent="1"/>
      <protection hidden="1"/>
    </xf>
    <xf numFmtId="9" fontId="5" fillId="10" borderId="9" xfId="5" applyFont="1" applyFill="1" applyBorder="1" applyAlignment="1" applyProtection="1">
      <alignment horizontal="right" vertical="center" indent="1"/>
      <protection hidden="1"/>
    </xf>
    <xf numFmtId="0" fontId="17" fillId="2" borderId="0" xfId="2" applyFont="1" applyFill="1" applyBorder="1" applyAlignment="1">
      <alignment horizontal="right"/>
    </xf>
  </cellXfs>
  <cellStyles count="11">
    <cellStyle name="Comma 2" xfId="3"/>
    <cellStyle name="Currency [0] 2" xfId="6"/>
    <cellStyle name="Currency 2" xfId="4"/>
    <cellStyle name="Hyperlink" xfId="10" builtinId="8"/>
    <cellStyle name="Hyperlink 2" xfId="7"/>
    <cellStyle name="Normal" xfId="0" builtinId="0"/>
    <cellStyle name="Normal 2" xfId="1"/>
    <cellStyle name="Normal 2 2" xfId="2"/>
    <cellStyle name="Normal 3" xfId="8"/>
    <cellStyle name="Percent 2" xfId="5"/>
    <cellStyle name="Percent 3" xfId="9"/>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1E9BC1"/>
      <color rgb="FF008787"/>
      <color rgb="FF35C0CA"/>
      <color rgb="FF54CAF5"/>
      <color rgb="FFC1ECF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7936</xdr:colOff>
      <xdr:row>1</xdr:row>
      <xdr:rowOff>109543</xdr:rowOff>
    </xdr:from>
    <xdr:to>
      <xdr:col>7</xdr:col>
      <xdr:colOff>603250</xdr:colOff>
      <xdr:row>3</xdr:row>
      <xdr:rowOff>90487</xdr:rowOff>
    </xdr:to>
    <xdr:sp macro="" textlink="">
      <xdr:nvSpPr>
        <xdr:cNvPr id="4" name="Rounded Rectangle 4"/>
        <xdr:cNvSpPr/>
      </xdr:nvSpPr>
      <xdr:spPr>
        <a:xfrm>
          <a:off x="7936" y="287343"/>
          <a:ext cx="5776914" cy="336544"/>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95250" tIns="95250" rIns="95250" bIns="95250" numCol="1" spcCol="1270" anchor="ctr" anchorCtr="0">
          <a:noAutofit/>
        </a:bodyPr>
        <a:lstStyle/>
        <a:p>
          <a:pPr lvl="0" algn="ctr" defTabSz="1111250" rtl="0">
            <a:lnSpc>
              <a:spcPct val="90000"/>
            </a:lnSpc>
            <a:spcBef>
              <a:spcPct val="0"/>
            </a:spcBef>
            <a:spcAft>
              <a:spcPct val="35000"/>
            </a:spcAft>
          </a:pPr>
          <a:r>
            <a:rPr lang="en-US" sz="2000" kern="1200">
              <a:effectLst>
                <a:outerShdw blurRad="38100" dist="38100" dir="2700000" algn="tl">
                  <a:srgbClr val="000000">
                    <a:alpha val="43137"/>
                  </a:srgbClr>
                </a:outerShdw>
              </a:effectLst>
              <a:latin typeface="Arial" pitchFamily="34" charset="0"/>
              <a:cs typeface="Arial" pitchFamily="34" charset="0"/>
            </a:rPr>
            <a:t>Industrial</a:t>
          </a:r>
          <a:r>
            <a:rPr lang="en-US" sz="2000" kern="1200" baseline="0">
              <a:effectLst>
                <a:outerShdw blurRad="38100" dist="38100" dir="2700000" algn="tl">
                  <a:srgbClr val="000000">
                    <a:alpha val="43137"/>
                  </a:srgbClr>
                </a:outerShdw>
              </a:effectLst>
              <a:latin typeface="Arial" pitchFamily="34" charset="0"/>
              <a:cs typeface="Arial" pitchFamily="34" charset="0"/>
            </a:rPr>
            <a:t> Io</a:t>
          </a:r>
          <a:r>
            <a:rPr lang="en-US" sz="2000" kern="1200">
              <a:effectLst>
                <a:outerShdw blurRad="38100" dist="38100" dir="2700000" algn="tl">
                  <a:srgbClr val="000000">
                    <a:alpha val="43137"/>
                  </a:srgbClr>
                </a:outerShdw>
              </a:effectLst>
              <a:latin typeface="Arial" pitchFamily="34" charset="0"/>
              <a:cs typeface="Arial" pitchFamily="34" charset="0"/>
            </a:rPr>
            <a:t>T </a:t>
          </a:r>
          <a:br>
            <a:rPr lang="en-US" sz="2000" kern="1200">
              <a:effectLst>
                <a:outerShdw blurRad="38100" dist="38100" dir="2700000" algn="tl">
                  <a:srgbClr val="000000">
                    <a:alpha val="43137"/>
                  </a:srgbClr>
                </a:outerShdw>
              </a:effectLst>
              <a:latin typeface="Arial" pitchFamily="34" charset="0"/>
              <a:cs typeface="Arial" pitchFamily="34" charset="0"/>
            </a:rPr>
          </a:br>
          <a:r>
            <a:rPr lang="en-US" sz="2000" kern="1200">
              <a:effectLst>
                <a:outerShdw blurRad="38100" dist="38100" dir="2700000" algn="tl">
                  <a:srgbClr val="000000">
                    <a:alpha val="43137"/>
                  </a:srgbClr>
                </a:outerShdw>
              </a:effectLst>
              <a:latin typeface="Arial" pitchFamily="34" charset="0"/>
              <a:cs typeface="Arial" pitchFamily="34" charset="0"/>
            </a:rPr>
            <a:t>Connectivity</a:t>
          </a:r>
          <a:r>
            <a:rPr lang="en-US" sz="2000" kern="1200" baseline="0">
              <a:effectLst>
                <a:outerShdw blurRad="38100" dist="38100" dir="2700000" algn="tl">
                  <a:srgbClr val="000000">
                    <a:alpha val="43137"/>
                  </a:srgbClr>
                </a:outerShdw>
              </a:effectLst>
              <a:latin typeface="Arial" pitchFamily="34" charset="0"/>
              <a:cs typeface="Arial" pitchFamily="34" charset="0"/>
            </a:rPr>
            <a:t> Workbook</a:t>
          </a:r>
          <a:r>
            <a:rPr lang="en-US" sz="2000" kern="1200">
              <a:effectLst>
                <a:outerShdw blurRad="38100" dist="38100" dir="2700000" algn="tl">
                  <a:srgbClr val="000000">
                    <a:alpha val="43137"/>
                  </a:srgbClr>
                </a:outerShdw>
              </a:effectLst>
              <a:latin typeface="Arial" pitchFamily="34" charset="0"/>
              <a:cs typeface="Arial" pitchFamily="34" charset="0"/>
            </a:rPr>
            <a:t> </a:t>
          </a:r>
        </a:p>
      </xdr:txBody>
    </xdr:sp>
    <xdr:clientData/>
  </xdr:twoCellAnchor>
  <xdr:twoCellAnchor editAs="oneCell">
    <xdr:from>
      <xdr:col>6</xdr:col>
      <xdr:colOff>12470</xdr:colOff>
      <xdr:row>25</xdr:row>
      <xdr:rowOff>243303</xdr:rowOff>
    </xdr:from>
    <xdr:to>
      <xdr:col>7</xdr:col>
      <xdr:colOff>449502</xdr:colOff>
      <xdr:row>26</xdr:row>
      <xdr:rowOff>140334</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4470" y="8411943"/>
          <a:ext cx="1046632" cy="148491"/>
        </a:xfrm>
        <a:prstGeom prst="rect">
          <a:avLst/>
        </a:prstGeom>
      </xdr:spPr>
    </xdr:pic>
    <xdr:clientData/>
  </xdr:twoCellAnchor>
  <xdr:twoCellAnchor editAs="oneCell">
    <xdr:from>
      <xdr:col>0</xdr:col>
      <xdr:colOff>561976</xdr:colOff>
      <xdr:row>0</xdr:row>
      <xdr:rowOff>95251</xdr:rowOff>
    </xdr:from>
    <xdr:to>
      <xdr:col>1</xdr:col>
      <xdr:colOff>614363</xdr:colOff>
      <xdr:row>4</xdr:row>
      <xdr:rowOff>108585</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976" y="95251"/>
          <a:ext cx="661987" cy="66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1742440</xdr:colOff>
      <xdr:row>0</xdr:row>
      <xdr:rowOff>266700</xdr:rowOff>
    </xdr:from>
    <xdr:to>
      <xdr:col>3</xdr:col>
      <xdr:colOff>797877</xdr:colOff>
      <xdr:row>3</xdr:row>
      <xdr:rowOff>34290</xdr:rowOff>
    </xdr:to>
    <xdr:grpSp>
      <xdr:nvGrpSpPr>
        <xdr:cNvPr id="2" name="Group 1"/>
        <xdr:cNvGrpSpPr/>
      </xdr:nvGrpSpPr>
      <xdr:grpSpPr>
        <a:xfrm>
          <a:off x="5445760" y="266700"/>
          <a:ext cx="3467417" cy="476250"/>
          <a:chOff x="-5334115" y="-86038"/>
          <a:chExt cx="13716942" cy="454090"/>
        </a:xfrm>
        <a:solidFill>
          <a:srgbClr val="018E8E"/>
        </a:solidFill>
      </xdr:grpSpPr>
      <xdr:sp macro="" textlink="">
        <xdr:nvSpPr>
          <xdr:cNvPr id="3" name="Rounded Rectangle 2"/>
          <xdr:cNvSpPr/>
        </xdr:nvSpPr>
        <xdr:spPr>
          <a:xfrm>
            <a:off x="-4542611" y="-14528"/>
            <a:ext cx="12925438" cy="307494"/>
          </a:xfrm>
          <a:prstGeom prst="roundRect">
            <a:avLst/>
          </a:prstGeom>
          <a:solidFill>
            <a:srgbClr val="1E9BC1"/>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Rounded Rectangle 4"/>
          <xdr:cNvSpPr/>
        </xdr:nvSpPr>
        <xdr:spPr>
          <a:xfrm>
            <a:off x="-5334115" y="-86038"/>
            <a:ext cx="13313885" cy="454090"/>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95250" tIns="95250" rIns="95250" bIns="95250" numCol="1" spcCol="1270" anchor="ctr" anchorCtr="0">
            <a:noAutofit/>
          </a:bodyPr>
          <a:lstStyle/>
          <a:p>
            <a:pPr lvl="0" algn="r" defTabSz="1111250" rtl="0">
              <a:lnSpc>
                <a:spcPct val="90000"/>
              </a:lnSpc>
              <a:spcBef>
                <a:spcPct val="0"/>
              </a:spcBef>
              <a:spcAft>
                <a:spcPct val="35000"/>
              </a:spcAft>
            </a:pPr>
            <a:r>
              <a:rPr lang="en-US" sz="1400" kern="1200">
                <a:effectLst>
                  <a:outerShdw blurRad="38100" dist="38100" dir="2700000" algn="tl">
                    <a:srgbClr val="000000">
                      <a:alpha val="43137"/>
                    </a:srgbClr>
                  </a:outerShdw>
                </a:effectLst>
                <a:latin typeface="Arial" pitchFamily="34" charset="0"/>
                <a:cs typeface="Arial" pitchFamily="34" charset="0"/>
              </a:rPr>
              <a:t>IIoT Goal Planning</a:t>
            </a:r>
            <a:r>
              <a:rPr lang="en-US" sz="1400" kern="1200" baseline="0">
                <a:effectLst>
                  <a:outerShdw blurRad="38100" dist="38100" dir="2700000" algn="tl">
                    <a:srgbClr val="000000">
                      <a:alpha val="43137"/>
                    </a:srgbClr>
                  </a:outerShdw>
                </a:effectLst>
                <a:latin typeface="Arial" pitchFamily="34" charset="0"/>
                <a:cs typeface="Arial" pitchFamily="34" charset="0"/>
              </a:rPr>
              <a:t> </a:t>
            </a:r>
            <a:r>
              <a:rPr lang="en-US" sz="1400" kern="1200">
                <a:effectLst>
                  <a:outerShdw blurRad="38100" dist="38100" dir="2700000" algn="tl">
                    <a:srgbClr val="000000">
                      <a:alpha val="43137"/>
                    </a:srgbClr>
                  </a:outerShdw>
                </a:effectLst>
                <a:latin typeface="Arial" pitchFamily="34" charset="0"/>
                <a:cs typeface="Arial" pitchFamily="34" charset="0"/>
              </a:rPr>
              <a:t>Worksheet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2203450</xdr:colOff>
      <xdr:row>1</xdr:row>
      <xdr:rowOff>19050</xdr:rowOff>
    </xdr:from>
    <xdr:to>
      <xdr:col>9</xdr:col>
      <xdr:colOff>3498429</xdr:colOff>
      <xdr:row>3</xdr:row>
      <xdr:rowOff>113031</xdr:rowOff>
    </xdr:to>
    <xdr:grpSp>
      <xdr:nvGrpSpPr>
        <xdr:cNvPr id="2" name="Group 1"/>
        <xdr:cNvGrpSpPr/>
      </xdr:nvGrpSpPr>
      <xdr:grpSpPr>
        <a:xfrm>
          <a:off x="10140103" y="273050"/>
          <a:ext cx="3501393" cy="364914"/>
          <a:chOff x="-1273923" y="149118"/>
          <a:chExt cx="9363136" cy="419385"/>
        </a:xfrm>
        <a:solidFill>
          <a:srgbClr val="018E8E"/>
        </a:solidFill>
      </xdr:grpSpPr>
      <xdr:sp macro="" textlink="">
        <xdr:nvSpPr>
          <xdr:cNvPr id="3" name="Rounded Rectangle 2"/>
          <xdr:cNvSpPr/>
        </xdr:nvSpPr>
        <xdr:spPr>
          <a:xfrm>
            <a:off x="-1232960" y="149118"/>
            <a:ext cx="9322173" cy="409552"/>
          </a:xfrm>
          <a:prstGeom prst="roundRect">
            <a:avLst/>
          </a:prstGeom>
          <a:grpFill/>
          <a:ln>
            <a:noFill/>
          </a:ln>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Rounded Rectangle 4"/>
          <xdr:cNvSpPr/>
        </xdr:nvSpPr>
        <xdr:spPr>
          <a:xfrm>
            <a:off x="-1273923" y="155695"/>
            <a:ext cx="9189893" cy="412808"/>
          </a:xfrm>
          <a:prstGeom prst="rect">
            <a:avLst/>
          </a:prstGeom>
          <a:noFill/>
          <a:ln>
            <a:noFill/>
          </a:ln>
        </xdr:spPr>
        <xdr:style>
          <a:lnRef idx="0">
            <a:scrgbClr r="0" g="0" b="0"/>
          </a:lnRef>
          <a:fillRef idx="0">
            <a:scrgbClr r="0" g="0" b="0"/>
          </a:fillRef>
          <a:effectRef idx="0">
            <a:scrgbClr r="0" g="0" b="0"/>
          </a:effectRef>
          <a:fontRef idx="minor">
            <a:schemeClr val="lt1"/>
          </a:fontRef>
        </xdr:style>
        <xdr:txBody>
          <a:bodyPr spcFirstLastPara="0" vert="horz" wrap="square" lIns="95250" tIns="95250" rIns="95250" bIns="95250" numCol="1" spcCol="1270" anchor="ctr" anchorCtr="0">
            <a:noAutofit/>
          </a:bodyPr>
          <a:lstStyle/>
          <a:p>
            <a:pPr lvl="0" algn="r" defTabSz="1111250" rtl="0">
              <a:lnSpc>
                <a:spcPct val="90000"/>
              </a:lnSpc>
              <a:spcBef>
                <a:spcPct val="0"/>
              </a:spcBef>
              <a:spcAft>
                <a:spcPct val="35000"/>
              </a:spcAft>
            </a:pPr>
            <a:r>
              <a:rPr lang="en-US" sz="1400" kern="1200">
                <a:effectLst>
                  <a:outerShdw blurRad="38100" dist="38100" dir="2700000" algn="tl">
                    <a:srgbClr val="000000">
                      <a:alpha val="43137"/>
                    </a:srgbClr>
                  </a:outerShdw>
                </a:effectLst>
                <a:latin typeface="Arial" pitchFamily="34" charset="0"/>
                <a:cs typeface="Arial" pitchFamily="34" charset="0"/>
              </a:rPr>
              <a:t>Industrial Equipment Protocol Worksheet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403719</xdr:colOff>
      <xdr:row>0</xdr:row>
      <xdr:rowOff>189254</xdr:rowOff>
    </xdr:from>
    <xdr:to>
      <xdr:col>7</xdr:col>
      <xdr:colOff>12461</xdr:colOff>
      <xdr:row>2</xdr:row>
      <xdr:rowOff>50667</xdr:rowOff>
    </xdr:to>
    <xdr:grpSp>
      <xdr:nvGrpSpPr>
        <xdr:cNvPr id="2" name="Group 1"/>
        <xdr:cNvGrpSpPr/>
      </xdr:nvGrpSpPr>
      <xdr:grpSpPr>
        <a:xfrm>
          <a:off x="2202039" y="189254"/>
          <a:ext cx="4615082" cy="371953"/>
          <a:chOff x="0" y="149119"/>
          <a:chExt cx="8229600" cy="419384"/>
        </a:xfrm>
        <a:solidFill>
          <a:srgbClr val="018E8E"/>
        </a:solidFill>
      </xdr:grpSpPr>
      <xdr:sp macro="" textlink="">
        <xdr:nvSpPr>
          <xdr:cNvPr id="3" name="Rounded Rectangle 2"/>
          <xdr:cNvSpPr/>
        </xdr:nvSpPr>
        <xdr:spPr>
          <a:xfrm>
            <a:off x="0" y="149119"/>
            <a:ext cx="8229600" cy="409551"/>
          </a:xfrm>
          <a:prstGeom prst="roundRect">
            <a:avLst/>
          </a:prstGeom>
          <a:grp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Rounded Rectangle 4"/>
          <xdr:cNvSpPr/>
        </xdr:nvSpPr>
        <xdr:spPr>
          <a:xfrm>
            <a:off x="234471" y="155694"/>
            <a:ext cx="7745296" cy="412809"/>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95250" tIns="95250" rIns="95250" bIns="95250" numCol="1" spcCol="1270" anchor="ctr" anchorCtr="0">
            <a:noAutofit/>
          </a:bodyPr>
          <a:lstStyle/>
          <a:p>
            <a:pPr lvl="0" algn="r" defTabSz="1111250" rtl="0">
              <a:lnSpc>
                <a:spcPct val="90000"/>
              </a:lnSpc>
              <a:spcBef>
                <a:spcPct val="0"/>
              </a:spcBef>
              <a:spcAft>
                <a:spcPct val="35000"/>
              </a:spcAft>
            </a:pPr>
            <a:r>
              <a:rPr lang="en-US" sz="1400" kern="1200">
                <a:effectLst>
                  <a:outerShdw blurRad="38100" dist="38100" dir="2700000" algn="tl">
                    <a:srgbClr val="000000">
                      <a:alpha val="43137"/>
                    </a:srgbClr>
                  </a:outerShdw>
                </a:effectLst>
                <a:latin typeface="Arial" pitchFamily="34" charset="0"/>
                <a:cs typeface="Arial" pitchFamily="34" charset="0"/>
              </a:rPr>
              <a:t>Industrial Iot Payback Calculator</a:t>
            </a:r>
          </a:p>
        </xdr:txBody>
      </xdr:sp>
    </xdr:grpSp>
    <xdr:clientData/>
  </xdr:twoCellAnchor>
  <xdr:twoCellAnchor editAs="oneCell">
    <xdr:from>
      <xdr:col>2</xdr:col>
      <xdr:colOff>12878</xdr:colOff>
      <xdr:row>0</xdr:row>
      <xdr:rowOff>285167</xdr:rowOff>
    </xdr:from>
    <xdr:to>
      <xdr:col>3</xdr:col>
      <xdr:colOff>1083764</xdr:colOff>
      <xdr:row>1</xdr:row>
      <xdr:rowOff>165937</xdr:rowOff>
    </xdr:to>
    <xdr:pic>
      <xdr:nvPicPr>
        <xdr:cNvPr id="5" name="Picture 3" descr="http://www.remotesiteproducts.com/Images/Logos/798px-Moxa_Logo.jpg"/>
        <xdr:cNvPicPr>
          <a:picLocks noChangeAspect="1" noChangeArrowheads="1"/>
        </xdr:cNvPicPr>
      </xdr:nvPicPr>
      <xdr:blipFill>
        <a:blip xmlns:r="http://schemas.openxmlformats.org/officeDocument/2006/relationships" r:embed="rId1" cstate="print"/>
        <a:srcRect/>
        <a:stretch>
          <a:fillRect/>
        </a:stretch>
      </xdr:blipFill>
      <xdr:spPr bwMode="auto">
        <a:xfrm>
          <a:off x="378638" y="285167"/>
          <a:ext cx="1314726" cy="193190"/>
        </a:xfrm>
        <a:prstGeom prst="rect">
          <a:avLst/>
        </a:prstGeom>
        <a:noFill/>
      </xdr:spPr>
    </xdr:pic>
    <xdr:clientData/>
  </xdr:twoCellAnchor>
  <xdr:twoCellAnchor>
    <xdr:from>
      <xdr:col>11</xdr:col>
      <xdr:colOff>2798576</xdr:colOff>
      <xdr:row>0</xdr:row>
      <xdr:rowOff>189254</xdr:rowOff>
    </xdr:from>
    <xdr:to>
      <xdr:col>12</xdr:col>
      <xdr:colOff>12461</xdr:colOff>
      <xdr:row>2</xdr:row>
      <xdr:rowOff>50667</xdr:rowOff>
    </xdr:to>
    <xdr:grpSp>
      <xdr:nvGrpSpPr>
        <xdr:cNvPr id="6" name="Group 5"/>
        <xdr:cNvGrpSpPr/>
      </xdr:nvGrpSpPr>
      <xdr:grpSpPr>
        <a:xfrm>
          <a:off x="10464296" y="189254"/>
          <a:ext cx="3614685" cy="371953"/>
          <a:chOff x="0" y="149119"/>
          <a:chExt cx="8229600" cy="419384"/>
        </a:xfrm>
        <a:solidFill>
          <a:srgbClr val="018E8E"/>
        </a:solidFill>
      </xdr:grpSpPr>
      <xdr:sp macro="" textlink="">
        <xdr:nvSpPr>
          <xdr:cNvPr id="7" name="Rounded Rectangle 6"/>
          <xdr:cNvSpPr/>
        </xdr:nvSpPr>
        <xdr:spPr>
          <a:xfrm>
            <a:off x="0" y="149119"/>
            <a:ext cx="8229600" cy="409551"/>
          </a:xfrm>
          <a:prstGeom prst="roundRect">
            <a:avLst/>
          </a:prstGeom>
          <a:grp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8" name="Rounded Rectangle 4"/>
          <xdr:cNvSpPr/>
        </xdr:nvSpPr>
        <xdr:spPr>
          <a:xfrm>
            <a:off x="234471" y="155694"/>
            <a:ext cx="7745296" cy="412809"/>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95250" tIns="95250" rIns="95250" bIns="95250" numCol="1" spcCol="1270" anchor="ctr" anchorCtr="0">
            <a:noAutofit/>
          </a:bodyPr>
          <a:lstStyle/>
          <a:p>
            <a:pPr lvl="0" algn="r" defTabSz="1111250" rtl="0">
              <a:lnSpc>
                <a:spcPct val="90000"/>
              </a:lnSpc>
              <a:spcBef>
                <a:spcPct val="0"/>
              </a:spcBef>
              <a:spcAft>
                <a:spcPct val="35000"/>
              </a:spcAft>
            </a:pPr>
            <a:r>
              <a:rPr lang="en-US" sz="1400" kern="1200">
                <a:effectLst>
                  <a:outerShdw blurRad="38100" dist="38100" dir="2700000" algn="tl">
                    <a:srgbClr val="000000">
                      <a:alpha val="43137"/>
                    </a:srgbClr>
                  </a:outerShdw>
                </a:effectLst>
                <a:latin typeface="Arial" pitchFamily="34" charset="0"/>
                <a:cs typeface="Arial" pitchFamily="34" charset="0"/>
              </a:rPr>
              <a:t>Payback Calculator Instructions</a:t>
            </a:r>
          </a:p>
        </xdr:txBody>
      </xdr:sp>
    </xdr:grpSp>
    <xdr:clientData/>
  </xdr:twoCellAnchor>
  <xdr:twoCellAnchor editAs="oneCell">
    <xdr:from>
      <xdr:col>10</xdr:col>
      <xdr:colOff>13541</xdr:colOff>
      <xdr:row>0</xdr:row>
      <xdr:rowOff>285167</xdr:rowOff>
    </xdr:from>
    <xdr:to>
      <xdr:col>11</xdr:col>
      <xdr:colOff>1087395</xdr:colOff>
      <xdr:row>1</xdr:row>
      <xdr:rowOff>165937</xdr:rowOff>
    </xdr:to>
    <xdr:pic>
      <xdr:nvPicPr>
        <xdr:cNvPr id="9" name="Picture 3" descr="http://www.remotesiteproducts.com/Images/Logos/798px-Moxa_Logo.jpg"/>
        <xdr:cNvPicPr>
          <a:picLocks noChangeAspect="1" noChangeArrowheads="1"/>
        </xdr:cNvPicPr>
      </xdr:nvPicPr>
      <xdr:blipFill>
        <a:blip xmlns:r="http://schemas.openxmlformats.org/officeDocument/2006/relationships" r:embed="rId2" cstate="print"/>
        <a:srcRect/>
        <a:stretch>
          <a:fillRect/>
        </a:stretch>
      </xdr:blipFill>
      <xdr:spPr bwMode="auto">
        <a:xfrm>
          <a:off x="7435421" y="285167"/>
          <a:ext cx="1317694" cy="193190"/>
        </a:xfrm>
        <a:prstGeom prst="rect">
          <a:avLst/>
        </a:prstGeom>
        <a:noFill/>
      </xdr:spPr>
    </xdr:pic>
    <xdr:clientData/>
  </xdr:twoCellAnchor>
  <xdr:twoCellAnchor>
    <xdr:from>
      <xdr:col>0</xdr:col>
      <xdr:colOff>0</xdr:colOff>
      <xdr:row>46</xdr:row>
      <xdr:rowOff>173182</xdr:rowOff>
    </xdr:from>
    <xdr:to>
      <xdr:col>0</xdr:col>
      <xdr:colOff>34636</xdr:colOff>
      <xdr:row>58</xdr:row>
      <xdr:rowOff>34636</xdr:rowOff>
    </xdr:to>
    <xdr:sp macro="" textlink="">
      <xdr:nvSpPr>
        <xdr:cNvPr id="10" name="Rectangular Callout 9"/>
        <xdr:cNvSpPr/>
      </xdr:nvSpPr>
      <xdr:spPr>
        <a:xfrm>
          <a:off x="0" y="11069782"/>
          <a:ext cx="34636" cy="2574174"/>
        </a:xfrm>
        <a:prstGeom prst="wedgeRectCallout">
          <a:avLst>
            <a:gd name="adj1" fmla="val 21762"/>
            <a:gd name="adj2" fmla="val 65278"/>
          </a:avLst>
        </a:prstGeom>
        <a:solidFill>
          <a:srgbClr val="018E8E">
            <a:alpha val="73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oxa.com/IIoT/Industrial-Computing/index.html" TargetMode="External"/><Relationship Id="rId2" Type="http://schemas.openxmlformats.org/officeDocument/2006/relationships/hyperlink" Target="http://www.moxa.com/IIoT/Edge-Connectivity/index.html" TargetMode="External"/><Relationship Id="rId1" Type="http://schemas.openxmlformats.org/officeDocument/2006/relationships/hyperlink" Target="http://pages.moxa.com/Get-Started-With-an-IIoT-Connectivity-Plan.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moxa.com/IIoT/Network-Infrastructure/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pages.moxa.com/IA-Contact-U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38"/>
  <sheetViews>
    <sheetView showGridLines="0" tabSelected="1" zoomScale="120" zoomScaleNormal="120" zoomScaleSheetLayoutView="120" workbookViewId="0">
      <selection activeCell="M6" sqref="M6"/>
    </sheetView>
  </sheetViews>
  <sheetFormatPr defaultColWidth="8.88671875" defaultRowHeight="13.8" x14ac:dyDescent="0.25"/>
  <cols>
    <col min="1" max="1" width="8.88671875" style="133"/>
    <col min="2" max="2" width="22.33203125" style="133" customWidth="1"/>
    <col min="3" max="6" width="8.88671875" style="133"/>
    <col min="7" max="7" width="8.88671875" style="133" customWidth="1"/>
    <col min="8" max="8" width="8.88671875" style="133"/>
    <col min="9" max="34" width="8.88671875" style="132"/>
    <col min="35" max="16384" width="8.88671875" style="133"/>
  </cols>
  <sheetData>
    <row r="1" spans="1:8" x14ac:dyDescent="0.25">
      <c r="A1" s="164"/>
      <c r="B1" s="164"/>
      <c r="C1" s="164"/>
      <c r="D1" s="164"/>
      <c r="E1" s="164"/>
      <c r="F1" s="164"/>
      <c r="G1" s="164"/>
      <c r="H1" s="164"/>
    </row>
    <row r="2" spans="1:8" x14ac:dyDescent="0.25">
      <c r="A2" s="164"/>
      <c r="B2" s="164"/>
      <c r="C2" s="164"/>
      <c r="D2" s="164"/>
      <c r="E2" s="164"/>
      <c r="F2" s="164"/>
      <c r="G2" s="164"/>
      <c r="H2" s="164"/>
    </row>
    <row r="3" spans="1:8" x14ac:dyDescent="0.25">
      <c r="A3" s="164"/>
      <c r="B3" s="164"/>
      <c r="C3" s="164"/>
      <c r="D3" s="164"/>
      <c r="E3" s="164"/>
      <c r="F3" s="164"/>
      <c r="G3" s="164"/>
      <c r="H3" s="164"/>
    </row>
    <row r="4" spans="1:8" ht="10.199999999999999" customHeight="1" x14ac:dyDescent="0.25">
      <c r="A4" s="164"/>
      <c r="B4" s="164"/>
      <c r="C4" s="164"/>
      <c r="D4" s="164"/>
      <c r="E4" s="164"/>
      <c r="F4" s="164"/>
      <c r="G4" s="164"/>
      <c r="H4" s="164"/>
    </row>
    <row r="5" spans="1:8" ht="25.2" customHeight="1" x14ac:dyDescent="0.25">
      <c r="A5" s="164"/>
      <c r="B5" s="164"/>
      <c r="C5" s="164"/>
      <c r="D5" s="164"/>
      <c r="E5" s="164"/>
      <c r="F5" s="164"/>
      <c r="G5" s="164"/>
      <c r="H5" s="164"/>
    </row>
    <row r="6" spans="1:8" ht="34.950000000000003" customHeight="1" x14ac:dyDescent="0.25">
      <c r="A6" s="165"/>
      <c r="B6" s="176" t="s">
        <v>111</v>
      </c>
      <c r="C6" s="176"/>
      <c r="D6" s="176"/>
      <c r="E6" s="176"/>
      <c r="F6" s="176"/>
      <c r="G6" s="176"/>
      <c r="H6" s="165"/>
    </row>
    <row r="7" spans="1:8" ht="5.4" customHeight="1" x14ac:dyDescent="0.25">
      <c r="A7" s="132"/>
      <c r="B7" s="13"/>
      <c r="C7" s="13"/>
      <c r="D7" s="13"/>
      <c r="E7" s="13"/>
      <c r="F7" s="13"/>
      <c r="G7" s="13"/>
      <c r="H7" s="132"/>
    </row>
    <row r="8" spans="1:8" ht="21" customHeight="1" x14ac:dyDescent="0.25">
      <c r="A8" s="132"/>
      <c r="B8" s="180" t="s">
        <v>112</v>
      </c>
      <c r="C8" s="181"/>
      <c r="D8" s="181"/>
      <c r="E8" s="181"/>
      <c r="F8" s="181"/>
      <c r="G8" s="181"/>
      <c r="H8" s="132"/>
    </row>
    <row r="9" spans="1:8" ht="25.95" customHeight="1" x14ac:dyDescent="0.3">
      <c r="A9" s="132"/>
      <c r="B9" s="186" t="s">
        <v>124</v>
      </c>
      <c r="C9" s="186"/>
      <c r="D9" s="186"/>
      <c r="E9" s="186"/>
      <c r="F9" s="186"/>
      <c r="G9" s="186"/>
      <c r="H9" s="132"/>
    </row>
    <row r="10" spans="1:8" ht="37.200000000000003" customHeight="1" x14ac:dyDescent="0.25">
      <c r="A10" s="132"/>
      <c r="B10" s="175" t="s">
        <v>123</v>
      </c>
      <c r="C10" s="175"/>
      <c r="D10" s="175"/>
      <c r="E10" s="175"/>
      <c r="F10" s="175"/>
      <c r="G10" s="175"/>
      <c r="H10" s="132"/>
    </row>
    <row r="11" spans="1:8" ht="29.4" customHeight="1" x14ac:dyDescent="0.3">
      <c r="A11" s="132"/>
      <c r="B11" s="186" t="s">
        <v>11</v>
      </c>
      <c r="C11" s="186"/>
      <c r="D11" s="186"/>
      <c r="E11" s="186"/>
      <c r="F11" s="186"/>
      <c r="G11" s="186"/>
      <c r="H11" s="132"/>
    </row>
    <row r="12" spans="1:8" ht="48.6" customHeight="1" x14ac:dyDescent="0.25">
      <c r="A12" s="132"/>
      <c r="B12" s="175" t="s">
        <v>125</v>
      </c>
      <c r="C12" s="175"/>
      <c r="D12" s="175"/>
      <c r="E12" s="175"/>
      <c r="F12" s="175"/>
      <c r="G12" s="175"/>
      <c r="H12" s="132"/>
    </row>
    <row r="13" spans="1:8" ht="25.2" customHeight="1" x14ac:dyDescent="0.3">
      <c r="A13" s="132"/>
      <c r="B13" s="186" t="s">
        <v>126</v>
      </c>
      <c r="C13" s="186"/>
      <c r="D13" s="186"/>
      <c r="E13" s="186"/>
      <c r="F13" s="186"/>
      <c r="G13" s="186"/>
      <c r="H13" s="132"/>
    </row>
    <row r="14" spans="1:8" ht="85.95" customHeight="1" x14ac:dyDescent="0.25">
      <c r="A14" s="132"/>
      <c r="B14" s="175" t="s">
        <v>140</v>
      </c>
      <c r="C14" s="175"/>
      <c r="D14" s="175"/>
      <c r="E14" s="175"/>
      <c r="F14" s="175"/>
      <c r="G14" s="175"/>
      <c r="H14" s="132"/>
    </row>
    <row r="15" spans="1:8" ht="24" customHeight="1" x14ac:dyDescent="0.3">
      <c r="A15" s="132"/>
      <c r="B15" s="186" t="s">
        <v>129</v>
      </c>
      <c r="C15" s="186"/>
      <c r="D15" s="186"/>
      <c r="E15" s="186"/>
      <c r="F15" s="186"/>
      <c r="G15" s="186"/>
      <c r="H15" s="132"/>
    </row>
    <row r="16" spans="1:8" ht="65.400000000000006" customHeight="1" x14ac:dyDescent="0.25">
      <c r="A16" s="132"/>
      <c r="B16" s="177" t="s">
        <v>128</v>
      </c>
      <c r="C16" s="177"/>
      <c r="D16" s="177"/>
      <c r="E16" s="177"/>
      <c r="F16" s="177"/>
      <c r="G16" s="177"/>
      <c r="H16" s="132"/>
    </row>
    <row r="17" spans="1:34" ht="14.4" x14ac:dyDescent="0.25">
      <c r="A17" s="132"/>
      <c r="B17" s="185" t="s">
        <v>142</v>
      </c>
      <c r="C17" s="185"/>
      <c r="D17" s="185"/>
      <c r="E17" s="185"/>
      <c r="F17" s="185"/>
      <c r="G17" s="185"/>
      <c r="H17" s="132"/>
    </row>
    <row r="18" spans="1:34" ht="14.4" x14ac:dyDescent="0.3">
      <c r="A18" s="132"/>
      <c r="B18" s="184" t="s">
        <v>143</v>
      </c>
      <c r="C18" s="184"/>
      <c r="D18" s="184"/>
      <c r="E18" s="184"/>
      <c r="F18" s="184"/>
      <c r="G18" s="184"/>
      <c r="H18" s="132"/>
    </row>
    <row r="19" spans="1:34" ht="14.4" x14ac:dyDescent="0.25">
      <c r="A19" s="132"/>
      <c r="B19" s="183" t="s">
        <v>144</v>
      </c>
      <c r="C19" s="183"/>
      <c r="D19" s="183"/>
      <c r="E19" s="183"/>
      <c r="F19" s="183"/>
      <c r="G19" s="183"/>
      <c r="H19" s="132"/>
    </row>
    <row r="20" spans="1:34" ht="31.2" customHeight="1" x14ac:dyDescent="0.25">
      <c r="A20" s="132"/>
      <c r="B20" s="182" t="s">
        <v>141</v>
      </c>
      <c r="C20" s="182"/>
      <c r="D20" s="182"/>
      <c r="E20" s="182"/>
      <c r="F20" s="182"/>
      <c r="G20" s="182"/>
      <c r="H20" s="132"/>
    </row>
    <row r="21" spans="1:34" ht="22.95" customHeight="1" x14ac:dyDescent="0.3">
      <c r="A21" s="132"/>
      <c r="B21" s="186" t="s">
        <v>130</v>
      </c>
      <c r="C21" s="186"/>
      <c r="D21" s="186"/>
      <c r="E21" s="186"/>
      <c r="F21" s="186"/>
      <c r="G21" s="186"/>
      <c r="H21" s="132"/>
    </row>
    <row r="22" spans="1:34" ht="68.400000000000006" customHeight="1" x14ac:dyDescent="0.25">
      <c r="A22" s="132"/>
      <c r="B22" s="175" t="s">
        <v>139</v>
      </c>
      <c r="C22" s="175"/>
      <c r="D22" s="175"/>
      <c r="E22" s="175"/>
      <c r="F22" s="175"/>
      <c r="G22" s="175"/>
      <c r="H22" s="132"/>
    </row>
    <row r="23" spans="1:34" ht="16.95" customHeight="1" x14ac:dyDescent="0.25">
      <c r="A23" s="132"/>
      <c r="B23" s="166"/>
      <c r="C23" s="132"/>
      <c r="D23" s="132"/>
      <c r="E23" s="132"/>
      <c r="F23" s="132"/>
      <c r="G23" s="132"/>
      <c r="H23" s="132"/>
    </row>
    <row r="24" spans="1:34" s="168" customFormat="1" ht="22.2" customHeight="1" x14ac:dyDescent="0.25">
      <c r="A24" s="167"/>
      <c r="B24" s="178" t="s">
        <v>122</v>
      </c>
      <c r="C24" s="178"/>
      <c r="D24" s="178"/>
      <c r="E24" s="178"/>
      <c r="F24" s="178"/>
      <c r="G24" s="178"/>
      <c r="H24" s="167"/>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row>
    <row r="25" spans="1:34" ht="32.4" customHeight="1" x14ac:dyDescent="0.25">
      <c r="A25" s="169"/>
      <c r="B25" s="179" t="s">
        <v>121</v>
      </c>
      <c r="C25" s="179"/>
      <c r="D25" s="179"/>
      <c r="E25" s="179"/>
      <c r="F25" s="179"/>
      <c r="G25" s="179"/>
      <c r="H25" s="169"/>
    </row>
    <row r="26" spans="1:34" ht="19.95" customHeight="1" x14ac:dyDescent="0.25">
      <c r="A26" s="132"/>
      <c r="B26" s="132"/>
      <c r="C26" s="132"/>
      <c r="D26" s="132"/>
      <c r="E26" s="132"/>
      <c r="F26" s="132"/>
      <c r="G26" s="132"/>
      <c r="H26" s="132"/>
    </row>
    <row r="27" spans="1:34" x14ac:dyDescent="0.25">
      <c r="A27" s="132"/>
      <c r="B27" s="132"/>
      <c r="C27" s="132"/>
      <c r="D27" s="132"/>
      <c r="E27" s="132"/>
      <c r="F27" s="132"/>
      <c r="G27" s="132"/>
      <c r="H27" s="132"/>
    </row>
    <row r="28" spans="1:34" x14ac:dyDescent="0.25">
      <c r="A28" s="132"/>
      <c r="B28" s="132"/>
      <c r="C28" s="132"/>
      <c r="D28" s="132"/>
      <c r="E28" s="132"/>
      <c r="F28" s="132"/>
      <c r="G28" s="132"/>
      <c r="H28" s="132"/>
    </row>
    <row r="29" spans="1:34" s="132" customFormat="1" x14ac:dyDescent="0.25"/>
    <row r="30" spans="1:34" s="132" customFormat="1" x14ac:dyDescent="0.25"/>
    <row r="31" spans="1:34" s="132" customFormat="1" x14ac:dyDescent="0.25"/>
    <row r="32" spans="1:34" s="132" customFormat="1" x14ac:dyDescent="0.25"/>
    <row r="33" s="132" customFormat="1" x14ac:dyDescent="0.25"/>
    <row r="34" s="132" customFormat="1" x14ac:dyDescent="0.25"/>
    <row r="35" s="132" customFormat="1" x14ac:dyDescent="0.25"/>
    <row r="36" s="132" customFormat="1" x14ac:dyDescent="0.25"/>
    <row r="37" s="132" customFormat="1" x14ac:dyDescent="0.25"/>
    <row r="38" s="132" customFormat="1" x14ac:dyDescent="0.25"/>
  </sheetData>
  <sheetProtection password="CAF9" sheet="1" objects="1" scenarios="1"/>
  <mergeCells count="18">
    <mergeCell ref="B24:G24"/>
    <mergeCell ref="B25:G25"/>
    <mergeCell ref="B8:G8"/>
    <mergeCell ref="B20:G20"/>
    <mergeCell ref="B19:G19"/>
    <mergeCell ref="B18:G18"/>
    <mergeCell ref="B17:G17"/>
    <mergeCell ref="B9:G9"/>
    <mergeCell ref="B11:G11"/>
    <mergeCell ref="B13:G13"/>
    <mergeCell ref="B15:G15"/>
    <mergeCell ref="B21:G21"/>
    <mergeCell ref="B10:G10"/>
    <mergeCell ref="B12:G12"/>
    <mergeCell ref="B14:G14"/>
    <mergeCell ref="B6:G6"/>
    <mergeCell ref="B16:G16"/>
    <mergeCell ref="B22:G22"/>
  </mergeCells>
  <hyperlinks>
    <hyperlink ref="B25:G25" r:id="rId1" display="Start connecting Your Operations to The Industrial Internet of Things"/>
    <hyperlink ref="B9:G9" location="'S1&amp;2-Goal Planning'!A1" display="Step 1: Assess Your Operational Pain Points "/>
    <hyperlink ref="B11:G11" location="'S1&amp;2-Goal Planning'!A1" display="Step 1: Assess Your Operational Pain Points "/>
    <hyperlink ref="B13:G13" location="'S3&amp;4-Equipment Audit &amp; Devices'!A1" display="Step 3: Understand Your Current Interoperability Situation"/>
    <hyperlink ref="B15:G15" location="'S3&amp;4-Equipment Audit &amp; Devices'!A1" display="Step 3: Understand Your Current Interoperability Situation"/>
    <hyperlink ref="B21:G21" location="'S5-Payback Calculator'!A1" display="Step 5: Justify Your Investment"/>
    <hyperlink ref="B17:G17" r:id="rId2" display="    - Edge Connectivity"/>
    <hyperlink ref="B18:G18" r:id="rId3" display="Industrial Computing"/>
    <hyperlink ref="B19:G19" r:id="rId4" display="Network Infrastructure"/>
  </hyperlinks>
  <pageMargins left="0.7" right="0.7" top="0.75" bottom="0.75" header="0.3" footer="0.3"/>
  <pageSetup scale="88"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I43"/>
  <sheetViews>
    <sheetView showGridLines="0" showWhiteSpace="0" zoomScaleNormal="100" zoomScaleSheetLayoutView="100" zoomScalePageLayoutView="120" workbookViewId="0"/>
  </sheetViews>
  <sheetFormatPr defaultColWidth="8.88671875" defaultRowHeight="13.8" x14ac:dyDescent="0.25"/>
  <cols>
    <col min="1" max="1" width="46.88671875" style="133" customWidth="1"/>
    <col min="2" max="2" width="7.109375" style="133" customWidth="1"/>
    <col min="3" max="3" width="64.33203125" style="135" customWidth="1"/>
    <col min="4" max="4" width="12" style="157" customWidth="1"/>
    <col min="5" max="5" width="8.88671875" style="132"/>
    <col min="6" max="16384" width="8.88671875" style="133"/>
  </cols>
  <sheetData>
    <row r="1" spans="1:35" ht="34.950000000000003" customHeight="1" x14ac:dyDescent="0.25">
      <c r="A1" s="132"/>
      <c r="B1" s="132"/>
      <c r="C1" s="187"/>
      <c r="D1" s="187"/>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row>
    <row r="2" spans="1:35" x14ac:dyDescent="0.25">
      <c r="A2" s="134" t="s">
        <v>13</v>
      </c>
      <c r="B2" s="134"/>
      <c r="C2" s="135" t="s">
        <v>12</v>
      </c>
      <c r="D2" s="136"/>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row>
    <row r="3" spans="1:35" ht="7.35" customHeight="1" x14ac:dyDescent="0.25">
      <c r="A3" s="132"/>
      <c r="B3" s="132"/>
      <c r="C3" s="137"/>
      <c r="D3" s="138"/>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row>
    <row r="4" spans="1:35" ht="21" customHeight="1" x14ac:dyDescent="0.25">
      <c r="A4" s="132"/>
      <c r="B4" s="132"/>
      <c r="C4" s="137"/>
      <c r="D4" s="138"/>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s="132" customFormat="1" ht="21" customHeight="1" x14ac:dyDescent="0.25">
      <c r="A5" s="139" t="s">
        <v>15</v>
      </c>
      <c r="B5" s="139"/>
      <c r="C5" s="188" t="s">
        <v>11</v>
      </c>
      <c r="D5" s="188"/>
    </row>
    <row r="6" spans="1:35" s="132" customFormat="1" ht="29.4" customHeight="1" x14ac:dyDescent="0.25">
      <c r="A6" s="140" t="s">
        <v>10</v>
      </c>
      <c r="B6" s="141" t="s">
        <v>16</v>
      </c>
      <c r="C6" s="142" t="s">
        <v>9</v>
      </c>
      <c r="D6" s="143" t="s">
        <v>0</v>
      </c>
    </row>
    <row r="7" spans="1:35" s="148" customFormat="1" ht="27.6" x14ac:dyDescent="0.3">
      <c r="A7" s="144" t="s">
        <v>6</v>
      </c>
      <c r="B7" s="145">
        <v>1</v>
      </c>
      <c r="C7" s="146" t="s">
        <v>8</v>
      </c>
      <c r="D7" s="147">
        <v>1</v>
      </c>
    </row>
    <row r="8" spans="1:35" s="148" customFormat="1" ht="27.6" x14ac:dyDescent="0.3">
      <c r="A8" s="144" t="s">
        <v>1</v>
      </c>
      <c r="B8" s="145">
        <v>2</v>
      </c>
      <c r="C8" s="146" t="s">
        <v>5</v>
      </c>
      <c r="D8" s="147">
        <v>2</v>
      </c>
    </row>
    <row r="9" spans="1:35" s="148" customFormat="1" ht="41.4" customHeight="1" x14ac:dyDescent="0.3">
      <c r="A9" s="149" t="s">
        <v>3</v>
      </c>
      <c r="B9" s="150">
        <v>3</v>
      </c>
      <c r="C9" s="151" t="s">
        <v>2</v>
      </c>
      <c r="D9" s="152">
        <v>3</v>
      </c>
    </row>
    <row r="10" spans="1:35" s="148" customFormat="1" ht="27.6" x14ac:dyDescent="0.3">
      <c r="A10" s="144" t="s">
        <v>4</v>
      </c>
      <c r="B10" s="145">
        <v>4</v>
      </c>
      <c r="C10" s="146" t="s">
        <v>7</v>
      </c>
      <c r="D10" s="147">
        <v>4</v>
      </c>
    </row>
    <row r="11" spans="1:35" s="148" customFormat="1" x14ac:dyDescent="0.3">
      <c r="A11" s="170"/>
      <c r="B11" s="171"/>
      <c r="C11" s="172"/>
      <c r="D11" s="146"/>
    </row>
    <row r="12" spans="1:35" s="148" customFormat="1" x14ac:dyDescent="0.3">
      <c r="A12" s="144"/>
      <c r="B12" s="145"/>
      <c r="C12" s="146"/>
      <c r="D12" s="146"/>
    </row>
    <row r="13" spans="1:35" s="148" customFormat="1" x14ac:dyDescent="0.3">
      <c r="A13" s="144"/>
      <c r="B13" s="145"/>
      <c r="C13" s="146"/>
      <c r="D13" s="146"/>
    </row>
    <row r="14" spans="1:35" s="148" customFormat="1" x14ac:dyDescent="0.3">
      <c r="A14" s="144"/>
      <c r="B14" s="145"/>
      <c r="C14" s="146"/>
      <c r="D14" s="146"/>
    </row>
    <row r="15" spans="1:35" s="148" customFormat="1" x14ac:dyDescent="0.3">
      <c r="A15" s="144"/>
      <c r="B15" s="145"/>
      <c r="C15" s="146"/>
      <c r="D15" s="146"/>
    </row>
    <row r="16" spans="1:35" s="148" customFormat="1" x14ac:dyDescent="0.3">
      <c r="A16" s="144"/>
      <c r="B16" s="145"/>
      <c r="C16" s="146"/>
      <c r="D16" s="146"/>
    </row>
    <row r="17" spans="1:4" s="148" customFormat="1" x14ac:dyDescent="0.3">
      <c r="A17" s="144"/>
      <c r="B17" s="145"/>
      <c r="C17" s="146"/>
      <c r="D17" s="146"/>
    </row>
    <row r="18" spans="1:4" s="148" customFormat="1" x14ac:dyDescent="0.3">
      <c r="A18" s="144"/>
      <c r="B18" s="145"/>
      <c r="C18" s="146"/>
      <c r="D18" s="146"/>
    </row>
    <row r="19" spans="1:4" s="148" customFormat="1" x14ac:dyDescent="0.3">
      <c r="A19" s="144"/>
      <c r="B19" s="145"/>
      <c r="C19" s="146"/>
      <c r="D19" s="146"/>
    </row>
    <row r="20" spans="1:4" s="148" customFormat="1" x14ac:dyDescent="0.3">
      <c r="A20" s="144"/>
      <c r="B20" s="145"/>
      <c r="C20" s="146"/>
      <c r="D20" s="146"/>
    </row>
    <row r="21" spans="1:4" s="148" customFormat="1" x14ac:dyDescent="0.3">
      <c r="A21" s="144"/>
      <c r="B21" s="145"/>
      <c r="C21" s="146"/>
      <c r="D21" s="146"/>
    </row>
    <row r="22" spans="1:4" s="148" customFormat="1" x14ac:dyDescent="0.3">
      <c r="A22" s="144"/>
      <c r="B22" s="145"/>
      <c r="C22" s="146"/>
      <c r="D22" s="146"/>
    </row>
    <row r="23" spans="1:4" s="148" customFormat="1" x14ac:dyDescent="0.3">
      <c r="A23" s="144"/>
      <c r="B23" s="145"/>
      <c r="C23" s="146"/>
      <c r="D23" s="146"/>
    </row>
    <row r="24" spans="1:4" s="148" customFormat="1" x14ac:dyDescent="0.3">
      <c r="A24" s="144"/>
      <c r="B24" s="145"/>
      <c r="C24" s="146"/>
      <c r="D24" s="146"/>
    </row>
    <row r="25" spans="1:4" s="148" customFormat="1" x14ac:dyDescent="0.3">
      <c r="A25" s="144"/>
      <c r="B25" s="145"/>
      <c r="C25" s="146"/>
      <c r="D25" s="146"/>
    </row>
    <row r="26" spans="1:4" s="148" customFormat="1" x14ac:dyDescent="0.3">
      <c r="A26" s="144"/>
      <c r="B26" s="145"/>
      <c r="C26" s="146"/>
      <c r="D26" s="146"/>
    </row>
    <row r="27" spans="1:4" s="148" customFormat="1" x14ac:dyDescent="0.3">
      <c r="A27" s="144"/>
      <c r="B27" s="145"/>
      <c r="C27" s="146"/>
      <c r="D27" s="146"/>
    </row>
    <row r="28" spans="1:4" s="148" customFormat="1" x14ac:dyDescent="0.3">
      <c r="A28" s="144"/>
      <c r="B28" s="145"/>
      <c r="C28" s="146"/>
      <c r="D28" s="146"/>
    </row>
    <row r="29" spans="1:4" s="148" customFormat="1" x14ac:dyDescent="0.3">
      <c r="A29" s="144"/>
      <c r="B29" s="145"/>
      <c r="C29" s="146"/>
      <c r="D29" s="146"/>
    </row>
    <row r="30" spans="1:4" s="148" customFormat="1" x14ac:dyDescent="0.3">
      <c r="A30" s="144"/>
      <c r="B30" s="145"/>
      <c r="C30" s="146"/>
      <c r="D30" s="146"/>
    </row>
    <row r="31" spans="1:4" s="148" customFormat="1" x14ac:dyDescent="0.3">
      <c r="A31" s="144"/>
      <c r="B31" s="145"/>
      <c r="C31" s="146"/>
      <c r="D31" s="146"/>
    </row>
    <row r="32" spans="1:4" s="148" customFormat="1" x14ac:dyDescent="0.3">
      <c r="A32" s="144"/>
      <c r="B32" s="145"/>
      <c r="C32" s="146"/>
      <c r="D32" s="146"/>
    </row>
    <row r="33" spans="1:6" s="148" customFormat="1" x14ac:dyDescent="0.3">
      <c r="A33" s="144"/>
      <c r="B33" s="145"/>
      <c r="C33" s="146"/>
      <c r="D33" s="146"/>
    </row>
    <row r="34" spans="1:6" s="148" customFormat="1" x14ac:dyDescent="0.3">
      <c r="A34" s="144"/>
      <c r="B34" s="145"/>
      <c r="C34" s="146"/>
      <c r="D34" s="146"/>
    </row>
    <row r="35" spans="1:6" s="148" customFormat="1" x14ac:dyDescent="0.3">
      <c r="A35" s="144"/>
      <c r="B35" s="145"/>
      <c r="C35" s="146"/>
      <c r="D35" s="146"/>
    </row>
    <row r="36" spans="1:6" s="132" customFormat="1" x14ac:dyDescent="0.25">
      <c r="A36" s="153"/>
      <c r="B36" s="154"/>
      <c r="C36" s="155"/>
      <c r="D36" s="156"/>
    </row>
    <row r="37" spans="1:6" s="132" customFormat="1" x14ac:dyDescent="0.25">
      <c r="A37" s="153"/>
      <c r="B37" s="154"/>
      <c r="C37" s="155"/>
      <c r="D37" s="156"/>
    </row>
    <row r="38" spans="1:6" x14ac:dyDescent="0.25">
      <c r="A38" s="153"/>
      <c r="B38" s="154"/>
      <c r="C38" s="155"/>
      <c r="D38" s="156"/>
      <c r="F38" s="133" t="s">
        <v>14</v>
      </c>
    </row>
    <row r="39" spans="1:6" x14ac:dyDescent="0.25">
      <c r="A39" s="153"/>
      <c r="B39" s="154"/>
      <c r="C39" s="155"/>
      <c r="D39" s="156"/>
    </row>
    <row r="40" spans="1:6" x14ac:dyDescent="0.25">
      <c r="A40" s="153"/>
      <c r="B40" s="154"/>
      <c r="C40" s="155"/>
      <c r="D40" s="156"/>
    </row>
    <row r="41" spans="1:6" x14ac:dyDescent="0.25">
      <c r="A41" s="153"/>
      <c r="B41" s="154"/>
      <c r="C41" s="155"/>
      <c r="D41" s="156"/>
    </row>
    <row r="42" spans="1:6" x14ac:dyDescent="0.25">
      <c r="A42" s="153"/>
      <c r="B42" s="154"/>
      <c r="C42" s="155"/>
      <c r="D42" s="156"/>
    </row>
    <row r="43" spans="1:6" x14ac:dyDescent="0.25">
      <c r="A43" s="153"/>
      <c r="B43" s="154"/>
      <c r="C43" s="155"/>
      <c r="D43" s="156"/>
    </row>
  </sheetData>
  <mergeCells count="2">
    <mergeCell ref="C1:D1"/>
    <mergeCell ref="C5:D5"/>
  </mergeCells>
  <conditionalFormatting sqref="C7:D43">
    <cfRule type="expression" dxfId="3" priority="2">
      <formula>MOD(ROW(),2)=0</formula>
    </cfRule>
  </conditionalFormatting>
  <conditionalFormatting sqref="A7:B43">
    <cfRule type="expression" dxfId="2" priority="1">
      <formula>MOD(ROW(),2)=0</formula>
    </cfRule>
  </conditionalFormatting>
  <pageMargins left="0.25" right="0.25" top="0.75" bottom="0.75" header="0.3" footer="0.3"/>
  <pageSetup scale="78"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E9BC1"/>
  </sheetPr>
  <dimension ref="A1:K35"/>
  <sheetViews>
    <sheetView showGridLines="0" showWhiteSpace="0" topLeftCell="A2" zoomScale="90" zoomScaleNormal="90" zoomScaleSheetLayoutView="80" zoomScalePageLayoutView="120" workbookViewId="0">
      <selection activeCell="B34" sqref="B33:B34"/>
    </sheetView>
  </sheetViews>
  <sheetFormatPr defaultColWidth="8.88671875" defaultRowHeight="13.8" x14ac:dyDescent="0.25"/>
  <cols>
    <col min="1" max="1" width="6.109375" style="163" customWidth="1"/>
    <col min="2" max="3" width="18.5546875" style="163" customWidth="1"/>
    <col min="4" max="4" width="20.6640625" style="163" customWidth="1"/>
    <col min="5" max="5" width="18.5546875" style="163" customWidth="1"/>
    <col min="6" max="6" width="12.6640625" style="163" customWidth="1"/>
    <col min="7" max="7" width="17.5546875" style="163" customWidth="1"/>
    <col min="8" max="8" width="14.6640625" style="163" customWidth="1"/>
    <col min="9" max="9" width="20.5546875" style="135" customWidth="1"/>
    <col min="10" max="10" width="51.109375" style="132" customWidth="1"/>
    <col min="11" max="11" width="8.88671875" style="132"/>
    <col min="12" max="16384" width="8.88671875" style="133"/>
  </cols>
  <sheetData>
    <row r="1" spans="1:11" ht="19.95" customHeight="1" x14ac:dyDescent="0.25">
      <c r="A1" s="189"/>
      <c r="B1" s="189"/>
      <c r="C1" s="189"/>
      <c r="D1" s="189"/>
      <c r="E1" s="189"/>
      <c r="F1" s="189"/>
      <c r="G1" s="189"/>
      <c r="H1" s="137"/>
      <c r="I1" s="137"/>
    </row>
    <row r="2" spans="1:11" x14ac:dyDescent="0.25">
      <c r="A2" s="158"/>
      <c r="B2" s="137"/>
      <c r="C2" s="137"/>
      <c r="D2" s="159"/>
      <c r="E2" s="159"/>
      <c r="F2" s="137"/>
      <c r="G2" s="137"/>
      <c r="H2" s="137"/>
      <c r="I2" s="137"/>
    </row>
    <row r="3" spans="1:11" ht="7.35" customHeight="1" x14ac:dyDescent="0.25">
      <c r="A3" s="158"/>
      <c r="B3" s="158"/>
      <c r="C3" s="158"/>
      <c r="D3" s="137"/>
      <c r="E3" s="137"/>
      <c r="F3" s="137"/>
      <c r="G3" s="137"/>
      <c r="H3" s="137"/>
      <c r="I3" s="137"/>
    </row>
    <row r="4" spans="1:11" x14ac:dyDescent="0.25">
      <c r="A4" s="158"/>
      <c r="B4" s="191" t="s">
        <v>110</v>
      </c>
      <c r="C4" s="191"/>
      <c r="D4" s="159"/>
      <c r="E4" s="159"/>
      <c r="F4" s="137"/>
      <c r="G4" s="137"/>
      <c r="H4" s="137"/>
      <c r="I4" s="137"/>
    </row>
    <row r="5" spans="1:11" ht="28.95" customHeight="1" x14ac:dyDescent="0.25">
      <c r="A5" s="190" t="s">
        <v>40</v>
      </c>
      <c r="B5" s="190"/>
      <c r="C5" s="190"/>
      <c r="D5" s="190"/>
      <c r="E5" s="190"/>
      <c r="F5" s="190"/>
      <c r="G5" s="190"/>
      <c r="H5" s="190"/>
      <c r="I5" s="190"/>
      <c r="J5" s="160" t="s">
        <v>39</v>
      </c>
    </row>
    <row r="6" spans="1:11" ht="25.65" customHeight="1" x14ac:dyDescent="0.25">
      <c r="A6" s="141" t="s">
        <v>38</v>
      </c>
      <c r="B6" s="141" t="s">
        <v>37</v>
      </c>
      <c r="C6" s="141" t="s">
        <v>36</v>
      </c>
      <c r="D6" s="140" t="s">
        <v>35</v>
      </c>
      <c r="E6" s="141" t="s">
        <v>34</v>
      </c>
      <c r="F6" s="141" t="s">
        <v>33</v>
      </c>
      <c r="G6" s="141" t="s">
        <v>32</v>
      </c>
      <c r="H6" s="141" t="s">
        <v>31</v>
      </c>
      <c r="I6" s="141" t="s">
        <v>30</v>
      </c>
      <c r="J6" s="141" t="s">
        <v>41</v>
      </c>
    </row>
    <row r="7" spans="1:11" s="157" customFormat="1" x14ac:dyDescent="0.3">
      <c r="A7" s="161">
        <v>1</v>
      </c>
      <c r="B7" s="161" t="s">
        <v>29</v>
      </c>
      <c r="C7" s="146" t="s">
        <v>127</v>
      </c>
      <c r="D7" s="146" t="s">
        <v>19</v>
      </c>
      <c r="E7" s="146" t="s">
        <v>28</v>
      </c>
      <c r="F7" s="146">
        <v>3</v>
      </c>
      <c r="G7" s="146" t="s">
        <v>27</v>
      </c>
      <c r="H7" s="146" t="s">
        <v>26</v>
      </c>
      <c r="I7" s="161"/>
      <c r="J7" s="162" t="s">
        <v>17</v>
      </c>
      <c r="K7" s="138"/>
    </row>
    <row r="8" spans="1:11" s="157" customFormat="1" ht="27.6" x14ac:dyDescent="0.3">
      <c r="A8" s="161">
        <v>1</v>
      </c>
      <c r="B8" s="161" t="s">
        <v>25</v>
      </c>
      <c r="C8" s="146" t="s">
        <v>131</v>
      </c>
      <c r="D8" s="146" t="s">
        <v>24</v>
      </c>
      <c r="E8" s="146" t="s">
        <v>23</v>
      </c>
      <c r="F8" s="146">
        <v>7</v>
      </c>
      <c r="G8" s="146" t="s">
        <v>137</v>
      </c>
      <c r="H8" s="146" t="s">
        <v>22</v>
      </c>
      <c r="I8" s="161"/>
      <c r="J8" s="162" t="s">
        <v>21</v>
      </c>
      <c r="K8" s="138"/>
    </row>
    <row r="9" spans="1:11" s="157" customFormat="1" x14ac:dyDescent="0.3">
      <c r="A9" s="161">
        <v>1</v>
      </c>
      <c r="B9" s="161" t="s">
        <v>20</v>
      </c>
      <c r="C9" s="174" t="s">
        <v>135</v>
      </c>
      <c r="D9" s="174" t="s">
        <v>136</v>
      </c>
      <c r="E9" s="146" t="s">
        <v>23</v>
      </c>
      <c r="F9" s="146">
        <v>6</v>
      </c>
      <c r="G9" s="146" t="s">
        <v>138</v>
      </c>
      <c r="H9" s="146" t="s">
        <v>18</v>
      </c>
      <c r="I9" s="161"/>
      <c r="J9" s="162" t="s">
        <v>17</v>
      </c>
      <c r="K9" s="138"/>
    </row>
    <row r="10" spans="1:11" s="157" customFormat="1" x14ac:dyDescent="0.3">
      <c r="A10" s="161"/>
      <c r="B10" s="146"/>
      <c r="C10" s="146"/>
      <c r="D10" s="146"/>
      <c r="E10" s="146"/>
      <c r="F10" s="146"/>
      <c r="G10" s="146"/>
      <c r="H10" s="146"/>
      <c r="I10" s="161"/>
      <c r="J10" s="161"/>
      <c r="K10" s="138"/>
    </row>
    <row r="11" spans="1:11" s="157" customFormat="1" x14ac:dyDescent="0.3">
      <c r="A11" s="161"/>
      <c r="B11" s="146"/>
      <c r="C11" s="146"/>
      <c r="D11" s="146"/>
      <c r="E11" s="146"/>
      <c r="F11" s="146"/>
      <c r="G11" s="146"/>
      <c r="H11" s="146"/>
      <c r="I11" s="161"/>
      <c r="J11" s="161"/>
      <c r="K11" s="138"/>
    </row>
    <row r="12" spans="1:11" s="157" customFormat="1" x14ac:dyDescent="0.3">
      <c r="A12" s="161"/>
      <c r="B12" s="146"/>
      <c r="C12" s="146"/>
      <c r="D12" s="146"/>
      <c r="E12" s="146"/>
      <c r="F12" s="146"/>
      <c r="G12" s="146"/>
      <c r="H12" s="146"/>
      <c r="I12" s="161"/>
      <c r="J12" s="161"/>
      <c r="K12" s="138"/>
    </row>
    <row r="13" spans="1:11" s="157" customFormat="1" x14ac:dyDescent="0.3">
      <c r="A13" s="161"/>
      <c r="B13" s="146"/>
      <c r="C13" s="146"/>
      <c r="D13" s="146"/>
      <c r="E13" s="146"/>
      <c r="F13" s="146"/>
      <c r="G13" s="146"/>
      <c r="H13" s="146"/>
      <c r="I13" s="161"/>
      <c r="J13" s="161"/>
      <c r="K13" s="138"/>
    </row>
    <row r="14" spans="1:11" s="157" customFormat="1" x14ac:dyDescent="0.3">
      <c r="A14" s="161"/>
      <c r="B14" s="146"/>
      <c r="C14" s="146"/>
      <c r="D14" s="146"/>
      <c r="E14" s="146"/>
      <c r="F14" s="146"/>
      <c r="G14" s="146"/>
      <c r="H14" s="146"/>
      <c r="I14" s="161"/>
      <c r="J14" s="161"/>
      <c r="K14" s="138"/>
    </row>
    <row r="15" spans="1:11" s="157" customFormat="1" x14ac:dyDescent="0.3">
      <c r="A15" s="161"/>
      <c r="B15" s="146"/>
      <c r="C15" s="146"/>
      <c r="D15" s="146"/>
      <c r="E15" s="146"/>
      <c r="F15" s="146"/>
      <c r="G15" s="146"/>
      <c r="H15" s="146"/>
      <c r="I15" s="161"/>
      <c r="J15" s="161"/>
      <c r="K15" s="138"/>
    </row>
    <row r="16" spans="1:11" s="157" customFormat="1" x14ac:dyDescent="0.3">
      <c r="A16" s="161"/>
      <c r="B16" s="146"/>
      <c r="C16" s="146"/>
      <c r="D16" s="146"/>
      <c r="E16" s="146"/>
      <c r="F16" s="146"/>
      <c r="G16" s="146"/>
      <c r="H16" s="146"/>
      <c r="I16" s="161"/>
      <c r="J16" s="161"/>
      <c r="K16" s="138"/>
    </row>
    <row r="17" spans="1:11" s="157" customFormat="1" x14ac:dyDescent="0.3">
      <c r="A17" s="161"/>
      <c r="B17" s="146"/>
      <c r="C17" s="146"/>
      <c r="D17" s="146"/>
      <c r="E17" s="146"/>
      <c r="F17" s="146"/>
      <c r="G17" s="146"/>
      <c r="H17" s="146"/>
      <c r="I17" s="161"/>
      <c r="J17" s="161"/>
      <c r="K17" s="138"/>
    </row>
    <row r="18" spans="1:11" s="157" customFormat="1" x14ac:dyDescent="0.3">
      <c r="A18" s="161"/>
      <c r="B18" s="146"/>
      <c r="C18" s="146"/>
      <c r="D18" s="146"/>
      <c r="E18" s="146"/>
      <c r="F18" s="146"/>
      <c r="G18" s="146"/>
      <c r="H18" s="146"/>
      <c r="I18" s="161"/>
      <c r="J18" s="161"/>
      <c r="K18" s="138"/>
    </row>
    <row r="19" spans="1:11" s="157" customFormat="1" x14ac:dyDescent="0.3">
      <c r="A19" s="161"/>
      <c r="B19" s="146"/>
      <c r="C19" s="146"/>
      <c r="D19" s="146"/>
      <c r="E19" s="146"/>
      <c r="F19" s="146"/>
      <c r="G19" s="146"/>
      <c r="H19" s="146"/>
      <c r="I19" s="161"/>
      <c r="J19" s="161"/>
      <c r="K19" s="138"/>
    </row>
    <row r="20" spans="1:11" s="157" customFormat="1" x14ac:dyDescent="0.3">
      <c r="A20" s="161"/>
      <c r="B20" s="146"/>
      <c r="C20" s="146"/>
      <c r="D20" s="146"/>
      <c r="E20" s="146"/>
      <c r="F20" s="146"/>
      <c r="G20" s="146"/>
      <c r="H20" s="146"/>
      <c r="I20" s="161"/>
      <c r="J20" s="161"/>
      <c r="K20" s="138"/>
    </row>
    <row r="21" spans="1:11" s="157" customFormat="1" x14ac:dyDescent="0.3">
      <c r="A21" s="161"/>
      <c r="B21" s="146"/>
      <c r="C21" s="146"/>
      <c r="D21" s="146"/>
      <c r="E21" s="146"/>
      <c r="F21" s="146"/>
      <c r="G21" s="146"/>
      <c r="H21" s="146"/>
      <c r="I21" s="161"/>
      <c r="J21" s="161"/>
      <c r="K21" s="138"/>
    </row>
    <row r="22" spans="1:11" s="157" customFormat="1" x14ac:dyDescent="0.3">
      <c r="A22" s="161"/>
      <c r="B22" s="146"/>
      <c r="C22" s="146"/>
      <c r="D22" s="146"/>
      <c r="E22" s="146"/>
      <c r="F22" s="146"/>
      <c r="G22" s="146"/>
      <c r="H22" s="146"/>
      <c r="I22" s="161"/>
      <c r="J22" s="161"/>
      <c r="K22" s="138"/>
    </row>
    <row r="23" spans="1:11" s="157" customFormat="1" x14ac:dyDescent="0.3">
      <c r="A23" s="161"/>
      <c r="B23" s="146"/>
      <c r="C23" s="146"/>
      <c r="D23" s="146"/>
      <c r="E23" s="146"/>
      <c r="F23" s="146"/>
      <c r="G23" s="146"/>
      <c r="H23" s="146"/>
      <c r="I23" s="161"/>
      <c r="J23" s="161"/>
      <c r="K23" s="138"/>
    </row>
    <row r="24" spans="1:11" s="157" customFormat="1" x14ac:dyDescent="0.3">
      <c r="A24" s="161"/>
      <c r="B24" s="146"/>
      <c r="C24" s="146"/>
      <c r="D24" s="146"/>
      <c r="E24" s="146"/>
      <c r="F24" s="146"/>
      <c r="G24" s="146"/>
      <c r="H24" s="146"/>
      <c r="I24" s="161"/>
      <c r="J24" s="161"/>
      <c r="K24" s="138"/>
    </row>
    <row r="25" spans="1:11" s="157" customFormat="1" x14ac:dyDescent="0.3">
      <c r="A25" s="161"/>
      <c r="B25" s="146"/>
      <c r="C25" s="146"/>
      <c r="D25" s="146"/>
      <c r="E25" s="146"/>
      <c r="F25" s="146"/>
      <c r="G25" s="146"/>
      <c r="H25" s="146"/>
      <c r="I25" s="161"/>
      <c r="J25" s="161"/>
      <c r="K25" s="138"/>
    </row>
    <row r="26" spans="1:11" s="157" customFormat="1" x14ac:dyDescent="0.3">
      <c r="A26" s="161"/>
      <c r="B26" s="146"/>
      <c r="C26" s="146"/>
      <c r="D26" s="146"/>
      <c r="E26" s="146"/>
      <c r="F26" s="146"/>
      <c r="G26" s="146"/>
      <c r="H26" s="146"/>
      <c r="I26" s="161"/>
      <c r="J26" s="161"/>
      <c r="K26" s="138"/>
    </row>
    <row r="27" spans="1:11" s="157" customFormat="1" x14ac:dyDescent="0.3">
      <c r="A27" s="161"/>
      <c r="B27" s="146"/>
      <c r="C27" s="146"/>
      <c r="D27" s="146"/>
      <c r="E27" s="146"/>
      <c r="F27" s="146"/>
      <c r="G27" s="146"/>
      <c r="H27" s="146"/>
      <c r="I27" s="161"/>
      <c r="J27" s="161"/>
      <c r="K27" s="138"/>
    </row>
    <row r="28" spans="1:11" s="157" customFormat="1" x14ac:dyDescent="0.3">
      <c r="A28" s="161"/>
      <c r="B28" s="146"/>
      <c r="C28" s="146"/>
      <c r="D28" s="146"/>
      <c r="E28" s="146"/>
      <c r="F28" s="146"/>
      <c r="G28" s="146"/>
      <c r="H28" s="146"/>
      <c r="I28" s="161"/>
      <c r="J28" s="161"/>
      <c r="K28" s="138"/>
    </row>
    <row r="29" spans="1:11" s="157" customFormat="1" x14ac:dyDescent="0.3">
      <c r="A29" s="161"/>
      <c r="B29" s="146"/>
      <c r="C29" s="146"/>
      <c r="D29" s="146"/>
      <c r="E29" s="146"/>
      <c r="F29" s="146"/>
      <c r="G29" s="146"/>
      <c r="H29" s="146"/>
      <c r="I29" s="161"/>
      <c r="J29" s="161"/>
      <c r="K29" s="138"/>
    </row>
    <row r="30" spans="1:11" s="157" customFormat="1" x14ac:dyDescent="0.3">
      <c r="A30" s="161"/>
      <c r="B30" s="146"/>
      <c r="C30" s="146"/>
      <c r="D30" s="146"/>
      <c r="E30" s="146"/>
      <c r="F30" s="146"/>
      <c r="G30" s="146"/>
      <c r="H30" s="146"/>
      <c r="I30" s="161"/>
      <c r="J30" s="161"/>
      <c r="K30" s="138"/>
    </row>
    <row r="31" spans="1:11" s="157" customFormat="1" x14ac:dyDescent="0.3">
      <c r="A31" s="161"/>
      <c r="B31" s="146"/>
      <c r="C31" s="146"/>
      <c r="D31" s="146"/>
      <c r="E31" s="146"/>
      <c r="F31" s="146"/>
      <c r="G31" s="146"/>
      <c r="H31" s="146"/>
      <c r="I31" s="161"/>
      <c r="J31" s="161"/>
      <c r="K31" s="138"/>
    </row>
    <row r="32" spans="1:11" s="157" customFormat="1" x14ac:dyDescent="0.3">
      <c r="A32" s="161"/>
      <c r="B32" s="146"/>
      <c r="C32" s="146"/>
      <c r="D32" s="146"/>
      <c r="E32" s="146"/>
      <c r="F32" s="146"/>
      <c r="G32" s="146"/>
      <c r="H32" s="146"/>
      <c r="I32" s="161"/>
      <c r="J32" s="161"/>
      <c r="K32" s="138"/>
    </row>
    <row r="33" spans="1:11" s="157" customFormat="1" x14ac:dyDescent="0.3">
      <c r="A33" s="161"/>
      <c r="B33" s="146"/>
      <c r="C33" s="146"/>
      <c r="D33" s="146"/>
      <c r="E33" s="146"/>
      <c r="F33" s="146"/>
      <c r="G33" s="146"/>
      <c r="H33" s="146"/>
      <c r="I33" s="161"/>
      <c r="J33" s="161"/>
      <c r="K33" s="138"/>
    </row>
    <row r="34" spans="1:11" s="157" customFormat="1" x14ac:dyDescent="0.3">
      <c r="A34" s="161"/>
      <c r="B34" s="146"/>
      <c r="C34" s="146"/>
      <c r="D34" s="146"/>
      <c r="E34" s="146"/>
      <c r="F34" s="146"/>
      <c r="G34" s="146"/>
      <c r="H34" s="146"/>
      <c r="I34" s="161"/>
      <c r="J34" s="161"/>
      <c r="K34" s="138"/>
    </row>
    <row r="35" spans="1:11" s="157" customFormat="1" x14ac:dyDescent="0.3">
      <c r="A35" s="161"/>
      <c r="B35" s="146"/>
      <c r="C35" s="146"/>
      <c r="D35" s="146"/>
      <c r="E35" s="146"/>
      <c r="F35" s="146"/>
      <c r="G35" s="146"/>
      <c r="H35" s="146"/>
      <c r="I35" s="161"/>
      <c r="J35" s="161"/>
      <c r="K35" s="138"/>
    </row>
  </sheetData>
  <mergeCells count="3">
    <mergeCell ref="A1:G1"/>
    <mergeCell ref="A5:I5"/>
    <mergeCell ref="B4:C4"/>
  </mergeCells>
  <conditionalFormatting sqref="A10:H35 A7:A9 I8:J35 C7:J7 C8:H9">
    <cfRule type="expression" dxfId="1" priority="2">
      <formula>MOD(ROW(),2)=0</formula>
    </cfRule>
  </conditionalFormatting>
  <conditionalFormatting sqref="B7:B9">
    <cfRule type="expression" dxfId="0" priority="1">
      <formula>MOD(ROW(),2)=0</formula>
    </cfRule>
  </conditionalFormatting>
  <pageMargins left="0.25" right="0.25" top="0.75" bottom="0.75" header="0.3" footer="0.3"/>
  <pageSetup scale="56" orientation="landscape" r:id="rId1"/>
  <headerFooter>
    <oddHeader>&amp;L&amp;G</oddHeader>
  </headerFooter>
  <colBreaks count="1" manualBreakCount="1">
    <brk id="10" max="34"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87"/>
  </sheetPr>
  <dimension ref="A1:M60"/>
  <sheetViews>
    <sheetView showGridLines="0" zoomScaleNormal="100" zoomScaleSheetLayoutView="55" zoomScalePageLayoutView="55" workbookViewId="0">
      <selection activeCell="G48" sqref="G48"/>
    </sheetView>
  </sheetViews>
  <sheetFormatPr defaultColWidth="12.109375" defaultRowHeight="15.6" x14ac:dyDescent="0.3"/>
  <cols>
    <col min="1" max="1" width="1.88671875" style="109" customWidth="1"/>
    <col min="2" max="2" width="3.44140625" style="109" customWidth="1"/>
    <col min="3" max="3" width="3.5546875" style="110" customWidth="1"/>
    <col min="4" max="4" width="17.33203125" style="87" customWidth="1"/>
    <col min="5" max="5" width="12.109375" style="111"/>
    <col min="6" max="6" width="34.88671875" style="111" customWidth="1"/>
    <col min="7" max="7" width="26" style="112" customWidth="1"/>
    <col min="8" max="8" width="3.5546875" style="111" customWidth="1"/>
    <col min="9" max="9" width="1.88671875" style="111" customWidth="1"/>
    <col min="10" max="10" width="3.5546875" style="111" customWidth="1"/>
    <col min="11" max="11" width="3.5546875" style="113" customWidth="1"/>
    <col min="12" max="12" width="93.33203125" style="126" customWidth="1"/>
    <col min="13" max="13" width="3.44140625" style="2" customWidth="1"/>
    <col min="14" max="16384" width="12.109375" style="2"/>
  </cols>
  <sheetData>
    <row r="1" spans="1:13" ht="24.6" x14ac:dyDescent="0.3">
      <c r="A1" s="14"/>
      <c r="B1" s="15"/>
      <c r="C1" s="16"/>
      <c r="D1" s="17"/>
      <c r="E1" s="15"/>
      <c r="F1" s="18"/>
      <c r="G1" s="19"/>
      <c r="H1" s="20"/>
      <c r="I1" s="21"/>
      <c r="J1" s="18"/>
      <c r="K1" s="18"/>
      <c r="L1" s="114"/>
      <c r="M1" s="1"/>
    </row>
    <row r="2" spans="1:13" x14ac:dyDescent="0.3">
      <c r="A2" s="22"/>
      <c r="B2" s="23"/>
      <c r="C2" s="24"/>
      <c r="D2" s="25"/>
      <c r="E2" s="23"/>
      <c r="F2" s="26"/>
      <c r="G2" s="27"/>
      <c r="H2" s="28"/>
      <c r="I2" s="29"/>
      <c r="J2" s="26"/>
      <c r="K2" s="26"/>
      <c r="L2" s="72"/>
      <c r="M2" s="3"/>
    </row>
    <row r="3" spans="1:13" ht="28.95" customHeight="1" x14ac:dyDescent="0.3">
      <c r="A3" s="22"/>
      <c r="B3" s="23"/>
      <c r="C3" s="30" t="s">
        <v>42</v>
      </c>
      <c r="D3" s="31"/>
      <c r="E3" s="23"/>
      <c r="F3" s="23"/>
      <c r="G3" s="211" t="s">
        <v>145</v>
      </c>
      <c r="H3" s="33"/>
      <c r="I3" s="34"/>
      <c r="J3" s="35"/>
      <c r="K3" s="35"/>
      <c r="L3" s="72"/>
      <c r="M3" s="3"/>
    </row>
    <row r="4" spans="1:13" ht="15.6" customHeight="1" x14ac:dyDescent="0.25">
      <c r="A4" s="22"/>
      <c r="B4" s="23"/>
      <c r="C4" s="36" t="s">
        <v>43</v>
      </c>
      <c r="D4" s="31"/>
      <c r="E4" s="23"/>
      <c r="F4" s="23"/>
      <c r="G4" s="32"/>
      <c r="H4" s="33"/>
      <c r="I4" s="34"/>
      <c r="J4" s="35"/>
      <c r="K4" s="35"/>
      <c r="L4" s="72"/>
      <c r="M4" s="3"/>
    </row>
    <row r="5" spans="1:13" ht="17.399999999999999" customHeight="1" x14ac:dyDescent="0.3">
      <c r="A5" s="22"/>
      <c r="B5" s="23"/>
      <c r="C5" s="37">
        <v>1</v>
      </c>
      <c r="D5" s="4" t="s">
        <v>44</v>
      </c>
      <c r="E5" s="38"/>
      <c r="F5" s="39"/>
      <c r="G5" s="201">
        <v>135600</v>
      </c>
      <c r="H5" s="33"/>
      <c r="I5" s="34"/>
      <c r="J5" s="35"/>
      <c r="K5" s="37">
        <v>1</v>
      </c>
      <c r="L5" s="115" t="s">
        <v>45</v>
      </c>
      <c r="M5" s="3"/>
    </row>
    <row r="6" spans="1:13" ht="21" customHeight="1" x14ac:dyDescent="0.25">
      <c r="A6" s="22"/>
      <c r="B6" s="23"/>
      <c r="C6" s="36" t="s">
        <v>46</v>
      </c>
      <c r="D6" s="40"/>
      <c r="E6" s="38"/>
      <c r="F6" s="38"/>
      <c r="G6" s="5"/>
      <c r="H6" s="33"/>
      <c r="I6" s="34"/>
      <c r="J6" s="35"/>
      <c r="K6" s="41"/>
      <c r="L6" s="116"/>
      <c r="M6" s="3"/>
    </row>
    <row r="7" spans="1:13" ht="18" customHeight="1" x14ac:dyDescent="0.3">
      <c r="A7" s="22"/>
      <c r="B7" s="23"/>
      <c r="C7" s="37">
        <v>2</v>
      </c>
      <c r="D7" s="6" t="s">
        <v>47</v>
      </c>
      <c r="E7" s="38"/>
      <c r="F7" s="42"/>
      <c r="G7" s="202">
        <v>2.75</v>
      </c>
      <c r="H7" s="192"/>
      <c r="I7" s="43"/>
      <c r="J7" s="23"/>
      <c r="K7" s="37">
        <v>2</v>
      </c>
      <c r="L7" s="117" t="s">
        <v>48</v>
      </c>
      <c r="M7" s="3"/>
    </row>
    <row r="8" spans="1:13" ht="18" customHeight="1" x14ac:dyDescent="0.3">
      <c r="A8" s="22"/>
      <c r="B8" s="23"/>
      <c r="C8" s="37">
        <v>3</v>
      </c>
      <c r="D8" s="6" t="s">
        <v>49</v>
      </c>
      <c r="E8" s="38"/>
      <c r="F8" s="42"/>
      <c r="G8" s="203">
        <v>12</v>
      </c>
      <c r="H8" s="192"/>
      <c r="I8" s="43"/>
      <c r="J8" s="23"/>
      <c r="K8" s="37">
        <v>3</v>
      </c>
      <c r="L8" s="117" t="s">
        <v>50</v>
      </c>
      <c r="M8" s="3"/>
    </row>
    <row r="9" spans="1:13" ht="18" customHeight="1" x14ac:dyDescent="0.3">
      <c r="A9" s="22"/>
      <c r="B9" s="23"/>
      <c r="C9" s="37">
        <v>4</v>
      </c>
      <c r="D9" s="7" t="s">
        <v>51</v>
      </c>
      <c r="E9" s="38"/>
      <c r="F9" s="44"/>
      <c r="G9" s="8">
        <f>G5*G7</f>
        <v>372900</v>
      </c>
      <c r="H9" s="45"/>
      <c r="I9" s="46"/>
      <c r="J9" s="47"/>
      <c r="K9" s="37">
        <v>4</v>
      </c>
      <c r="L9" s="117" t="s">
        <v>52</v>
      </c>
      <c r="M9" s="3"/>
    </row>
    <row r="10" spans="1:13" ht="21" customHeight="1" x14ac:dyDescent="0.25">
      <c r="A10" s="22"/>
      <c r="B10" s="23"/>
      <c r="C10" s="36" t="s">
        <v>53</v>
      </c>
      <c r="D10" s="40"/>
      <c r="E10" s="38"/>
      <c r="F10" s="38"/>
      <c r="G10" s="48" t="s">
        <v>54</v>
      </c>
      <c r="H10" s="45"/>
      <c r="I10" s="46"/>
      <c r="J10" s="47"/>
      <c r="K10" s="41"/>
      <c r="L10" s="118"/>
      <c r="M10" s="3"/>
    </row>
    <row r="11" spans="1:13" ht="18" customHeight="1" x14ac:dyDescent="0.3">
      <c r="A11" s="22"/>
      <c r="B11" s="23"/>
      <c r="C11" s="37">
        <v>5</v>
      </c>
      <c r="D11" s="9" t="s">
        <v>55</v>
      </c>
      <c r="E11" s="38"/>
      <c r="F11" s="38"/>
      <c r="G11" s="10">
        <f>G9/G8</f>
        <v>31075</v>
      </c>
      <c r="H11" s="49"/>
      <c r="I11" s="50"/>
      <c r="J11" s="51"/>
      <c r="K11" s="37">
        <v>5</v>
      </c>
      <c r="L11" s="115" t="s">
        <v>56</v>
      </c>
      <c r="M11" s="3"/>
    </row>
    <row r="12" spans="1:13" ht="18" customHeight="1" x14ac:dyDescent="0.3">
      <c r="A12" s="22"/>
      <c r="B12" s="23"/>
      <c r="C12" s="37">
        <v>6</v>
      </c>
      <c r="D12" s="9" t="s">
        <v>57</v>
      </c>
      <c r="E12" s="38"/>
      <c r="F12" s="38"/>
      <c r="G12" s="11">
        <f>G9/(G8*60)</f>
        <v>517.91666666666663</v>
      </c>
      <c r="H12" s="45"/>
      <c r="I12" s="46"/>
      <c r="J12" s="47"/>
      <c r="K12" s="37">
        <v>6</v>
      </c>
      <c r="L12" s="117" t="s">
        <v>58</v>
      </c>
      <c r="M12" s="3"/>
    </row>
    <row r="13" spans="1:13" ht="18" customHeight="1" x14ac:dyDescent="0.3">
      <c r="A13" s="22"/>
      <c r="B13" s="23"/>
      <c r="C13" s="37">
        <v>7</v>
      </c>
      <c r="D13" s="52" t="s">
        <v>59</v>
      </c>
      <c r="E13" s="38"/>
      <c r="F13" s="42"/>
      <c r="G13" s="204">
        <v>3</v>
      </c>
      <c r="H13" s="49"/>
      <c r="I13" s="50"/>
      <c r="J13" s="51"/>
      <c r="K13" s="37">
        <v>7</v>
      </c>
      <c r="L13" s="119" t="s">
        <v>60</v>
      </c>
      <c r="M13" s="3"/>
    </row>
    <row r="14" spans="1:13" ht="18" customHeight="1" x14ac:dyDescent="0.3">
      <c r="A14" s="22"/>
      <c r="B14" s="23"/>
      <c r="C14" s="37">
        <v>8</v>
      </c>
      <c r="D14" s="53" t="s">
        <v>61</v>
      </c>
      <c r="E14" s="38"/>
      <c r="F14" s="38"/>
      <c r="G14" s="54">
        <f>G12*60*G13*12</f>
        <v>1118699.9999999998</v>
      </c>
      <c r="H14" s="55"/>
      <c r="I14" s="56"/>
      <c r="J14" s="57"/>
      <c r="K14" s="37">
        <v>8</v>
      </c>
      <c r="L14" s="117" t="s">
        <v>62</v>
      </c>
      <c r="M14" s="3"/>
    </row>
    <row r="15" spans="1:13" ht="18" customHeight="1" x14ac:dyDescent="0.3">
      <c r="A15" s="22"/>
      <c r="B15" s="23"/>
      <c r="C15" s="37">
        <v>9</v>
      </c>
      <c r="D15" s="52" t="s">
        <v>63</v>
      </c>
      <c r="E15" s="38"/>
      <c r="F15" s="42"/>
      <c r="G15" s="205">
        <v>100000</v>
      </c>
      <c r="H15" s="49"/>
      <c r="I15" s="50"/>
      <c r="J15" s="51"/>
      <c r="K15" s="37">
        <v>9</v>
      </c>
      <c r="L15" s="119" t="s">
        <v>64</v>
      </c>
      <c r="M15" s="3"/>
    </row>
    <row r="16" spans="1:13" ht="18" customHeight="1" x14ac:dyDescent="0.3">
      <c r="A16" s="22"/>
      <c r="B16" s="23"/>
      <c r="C16" s="37">
        <v>10</v>
      </c>
      <c r="D16" s="53" t="s">
        <v>65</v>
      </c>
      <c r="E16" s="44"/>
      <c r="F16" s="44"/>
      <c r="G16" s="58">
        <f>SUM(G14:G15)</f>
        <v>1218699.9999999998</v>
      </c>
      <c r="H16" s="49"/>
      <c r="I16" s="50"/>
      <c r="J16" s="51"/>
      <c r="K16" s="37">
        <v>10</v>
      </c>
      <c r="L16" s="120" t="s">
        <v>66</v>
      </c>
      <c r="M16" s="3"/>
    </row>
    <row r="17" spans="1:13" ht="21" customHeight="1" x14ac:dyDescent="0.25">
      <c r="A17" s="22"/>
      <c r="B17" s="23"/>
      <c r="C17" s="36" t="s">
        <v>115</v>
      </c>
      <c r="D17" s="40"/>
      <c r="E17" s="38"/>
      <c r="F17" s="38"/>
      <c r="G17" s="48" t="s">
        <v>54</v>
      </c>
      <c r="H17" s="49"/>
      <c r="I17" s="50"/>
      <c r="J17" s="51"/>
      <c r="K17" s="41" t="s">
        <v>67</v>
      </c>
      <c r="L17" s="121"/>
      <c r="M17" s="3"/>
    </row>
    <row r="18" spans="1:13" ht="18" customHeight="1" x14ac:dyDescent="0.3">
      <c r="A18" s="22"/>
      <c r="B18" s="23"/>
      <c r="C18" s="37">
        <v>11</v>
      </c>
      <c r="D18" s="193" t="s">
        <v>132</v>
      </c>
      <c r="E18" s="194"/>
      <c r="F18" s="195"/>
      <c r="G18" s="206">
        <v>150000</v>
      </c>
      <c r="H18" s="55"/>
      <c r="I18" s="56"/>
      <c r="J18" s="57"/>
      <c r="K18" s="37">
        <v>11</v>
      </c>
      <c r="L18" s="122" t="s">
        <v>68</v>
      </c>
      <c r="M18" s="3"/>
    </row>
    <row r="19" spans="1:13" ht="18" customHeight="1" x14ac:dyDescent="0.3">
      <c r="A19" s="22"/>
      <c r="B19" s="23"/>
      <c r="C19" s="37">
        <v>12</v>
      </c>
      <c r="D19" s="52" t="s">
        <v>69</v>
      </c>
      <c r="E19" s="59"/>
      <c r="F19" s="60"/>
      <c r="G19" s="205">
        <v>100000</v>
      </c>
      <c r="H19" s="55"/>
      <c r="I19" s="56"/>
      <c r="J19" s="57"/>
      <c r="K19" s="37">
        <v>12</v>
      </c>
      <c r="L19" s="123" t="s">
        <v>70</v>
      </c>
      <c r="M19" s="3"/>
    </row>
    <row r="20" spans="1:13" ht="18" customHeight="1" x14ac:dyDescent="0.3">
      <c r="A20" s="22"/>
      <c r="B20" s="23"/>
      <c r="C20" s="37">
        <v>13</v>
      </c>
      <c r="D20" s="53" t="s">
        <v>133</v>
      </c>
      <c r="E20" s="61"/>
      <c r="F20" s="61"/>
      <c r="G20" s="58">
        <f>SUM(G18:G19)</f>
        <v>250000</v>
      </c>
      <c r="H20" s="62"/>
      <c r="I20" s="43"/>
      <c r="J20" s="23"/>
      <c r="K20" s="37">
        <v>13</v>
      </c>
      <c r="L20" s="120" t="s">
        <v>71</v>
      </c>
      <c r="M20" s="3"/>
    </row>
    <row r="21" spans="1:13" ht="21" customHeight="1" x14ac:dyDescent="0.25">
      <c r="A21" s="22"/>
      <c r="B21" s="23"/>
      <c r="C21" s="36" t="s">
        <v>116</v>
      </c>
      <c r="D21" s="40"/>
      <c r="E21" s="38"/>
      <c r="F21" s="38"/>
      <c r="G21" s="48" t="s">
        <v>54</v>
      </c>
      <c r="H21" s="62"/>
      <c r="I21" s="43"/>
      <c r="J21" s="23"/>
      <c r="K21" s="41" t="s">
        <v>67</v>
      </c>
      <c r="L21" s="121"/>
      <c r="M21" s="3"/>
    </row>
    <row r="22" spans="1:13" ht="18" customHeight="1" x14ac:dyDescent="0.3">
      <c r="A22" s="22"/>
      <c r="B22" s="23"/>
      <c r="C22" s="37">
        <v>14</v>
      </c>
      <c r="D22" s="52" t="s">
        <v>72</v>
      </c>
      <c r="E22" s="38"/>
      <c r="F22" s="42"/>
      <c r="G22" s="206">
        <v>25000</v>
      </c>
      <c r="H22" s="62"/>
      <c r="I22" s="43"/>
      <c r="J22" s="23"/>
      <c r="K22" s="37">
        <v>14</v>
      </c>
      <c r="L22" s="124" t="s">
        <v>73</v>
      </c>
      <c r="M22" s="3"/>
    </row>
    <row r="23" spans="1:13" ht="18" customHeight="1" x14ac:dyDescent="0.3">
      <c r="A23" s="22"/>
      <c r="B23" s="23"/>
      <c r="C23" s="37">
        <v>15</v>
      </c>
      <c r="D23" s="52" t="s">
        <v>74</v>
      </c>
      <c r="E23" s="63"/>
      <c r="F23" s="64"/>
      <c r="G23" s="206">
        <v>200000</v>
      </c>
      <c r="H23" s="62"/>
      <c r="I23" s="43"/>
      <c r="J23" s="23"/>
      <c r="K23" s="37">
        <v>15</v>
      </c>
      <c r="L23" s="119" t="s">
        <v>75</v>
      </c>
      <c r="M23" s="3"/>
    </row>
    <row r="24" spans="1:13" ht="18" customHeight="1" x14ac:dyDescent="0.3">
      <c r="A24" s="22"/>
      <c r="B24" s="23"/>
      <c r="C24" s="37">
        <v>16</v>
      </c>
      <c r="D24" s="52" t="s">
        <v>76</v>
      </c>
      <c r="E24" s="38"/>
      <c r="F24" s="42"/>
      <c r="G24" s="206">
        <v>0</v>
      </c>
      <c r="H24" s="55"/>
      <c r="I24" s="56"/>
      <c r="J24" s="57"/>
      <c r="K24" s="37">
        <v>16</v>
      </c>
      <c r="L24" s="119" t="s">
        <v>77</v>
      </c>
      <c r="M24" s="3"/>
    </row>
    <row r="25" spans="1:13" ht="18" customHeight="1" x14ac:dyDescent="0.3">
      <c r="A25" s="22"/>
      <c r="B25" s="23"/>
      <c r="C25" s="37">
        <v>17</v>
      </c>
      <c r="D25" s="52" t="s">
        <v>78</v>
      </c>
      <c r="E25" s="38"/>
      <c r="F25" s="42"/>
      <c r="G25" s="205">
        <v>0</v>
      </c>
      <c r="H25" s="49"/>
      <c r="I25" s="50"/>
      <c r="J25" s="51"/>
      <c r="K25" s="37">
        <v>17</v>
      </c>
      <c r="L25" s="123"/>
      <c r="M25" s="3"/>
    </row>
    <row r="26" spans="1:13" ht="18" customHeight="1" x14ac:dyDescent="0.3">
      <c r="A26" s="22"/>
      <c r="B26" s="23"/>
      <c r="C26" s="37">
        <v>18</v>
      </c>
      <c r="D26" s="53" t="s">
        <v>79</v>
      </c>
      <c r="E26" s="44"/>
      <c r="F26" s="44"/>
      <c r="G26" s="58">
        <f>SUM(G22:G25)</f>
        <v>225000</v>
      </c>
      <c r="H26" s="65"/>
      <c r="I26" s="66"/>
      <c r="J26" s="67"/>
      <c r="K26" s="37">
        <v>18</v>
      </c>
      <c r="L26" s="120" t="s">
        <v>80</v>
      </c>
      <c r="M26" s="3"/>
    </row>
    <row r="27" spans="1:13" ht="21" customHeight="1" x14ac:dyDescent="0.25">
      <c r="A27" s="22"/>
      <c r="B27" s="23"/>
      <c r="C27" s="36" t="s">
        <v>117</v>
      </c>
      <c r="D27" s="40"/>
      <c r="E27" s="44"/>
      <c r="F27" s="44"/>
      <c r="G27" s="68"/>
      <c r="H27" s="65"/>
      <c r="I27" s="66"/>
      <c r="J27" s="67"/>
      <c r="K27" s="41" t="s">
        <v>67</v>
      </c>
      <c r="L27" s="125"/>
      <c r="M27" s="3"/>
    </row>
    <row r="28" spans="1:13" ht="18" customHeight="1" x14ac:dyDescent="0.3">
      <c r="A28" s="22"/>
      <c r="B28" s="23"/>
      <c r="C28" s="37">
        <v>19</v>
      </c>
      <c r="D28" s="52" t="s">
        <v>81</v>
      </c>
      <c r="E28" s="38"/>
      <c r="F28" s="42"/>
      <c r="G28" s="206">
        <v>0</v>
      </c>
      <c r="H28" s="65"/>
      <c r="I28" s="66"/>
      <c r="J28" s="67"/>
      <c r="K28" s="37">
        <v>19</v>
      </c>
      <c r="L28" s="115"/>
      <c r="M28" s="3"/>
    </row>
    <row r="29" spans="1:13" ht="18" customHeight="1" x14ac:dyDescent="0.3">
      <c r="A29" s="22"/>
      <c r="B29" s="23"/>
      <c r="C29" s="37">
        <v>20</v>
      </c>
      <c r="D29" s="52" t="s">
        <v>81</v>
      </c>
      <c r="E29" s="38"/>
      <c r="F29" s="42"/>
      <c r="G29" s="205">
        <v>0</v>
      </c>
      <c r="H29" s="65"/>
      <c r="I29" s="66"/>
      <c r="J29" s="67"/>
      <c r="K29" s="37">
        <v>20</v>
      </c>
      <c r="L29" s="117"/>
      <c r="M29" s="3"/>
    </row>
    <row r="30" spans="1:13" ht="18" customHeight="1" x14ac:dyDescent="0.3">
      <c r="A30" s="22"/>
      <c r="B30" s="23"/>
      <c r="C30" s="37">
        <v>21</v>
      </c>
      <c r="D30" s="53" t="s">
        <v>82</v>
      </c>
      <c r="E30" s="44"/>
      <c r="F30" s="44"/>
      <c r="G30" s="58">
        <f>SUM(G28:G29)</f>
        <v>0</v>
      </c>
      <c r="H30" s="65"/>
      <c r="I30" s="66"/>
      <c r="J30" s="67"/>
      <c r="K30" s="37">
        <v>21</v>
      </c>
      <c r="L30" s="117"/>
      <c r="M30" s="3"/>
    </row>
    <row r="31" spans="1:13" ht="18" customHeight="1" x14ac:dyDescent="0.3">
      <c r="A31" s="22"/>
      <c r="B31" s="23"/>
      <c r="C31" s="37">
        <v>22</v>
      </c>
      <c r="D31" s="69" t="s">
        <v>83</v>
      </c>
      <c r="E31" s="70"/>
      <c r="F31" s="70"/>
      <c r="G31" s="71">
        <f>SUM(G30,G26,G20,G16)</f>
        <v>1693699.9999999998</v>
      </c>
      <c r="H31" s="65"/>
      <c r="I31" s="66"/>
      <c r="J31" s="67"/>
      <c r="K31" s="37">
        <v>22</v>
      </c>
      <c r="L31" s="120"/>
      <c r="M31" s="3"/>
    </row>
    <row r="32" spans="1:13" x14ac:dyDescent="0.3">
      <c r="A32" s="22"/>
      <c r="B32" s="23"/>
      <c r="C32" s="24"/>
      <c r="D32" s="72"/>
      <c r="E32" s="44"/>
      <c r="F32" s="44"/>
      <c r="G32" s="73"/>
      <c r="H32" s="65"/>
      <c r="I32" s="66"/>
      <c r="J32" s="67"/>
      <c r="K32" s="24"/>
      <c r="L32" s="82"/>
      <c r="M32" s="3"/>
    </row>
    <row r="33" spans="1:13" ht="21" customHeight="1" x14ac:dyDescent="0.3">
      <c r="A33" s="22"/>
      <c r="B33" s="23"/>
      <c r="C33" s="30" t="s">
        <v>84</v>
      </c>
      <c r="D33" s="40"/>
      <c r="E33" s="44"/>
      <c r="F33" s="44"/>
      <c r="G33" s="73"/>
      <c r="H33" s="65"/>
      <c r="I33" s="66"/>
      <c r="J33" s="67"/>
      <c r="K33" s="74"/>
      <c r="L33" s="82"/>
      <c r="M33" s="3"/>
    </row>
    <row r="34" spans="1:13" x14ac:dyDescent="0.25">
      <c r="A34" s="22"/>
      <c r="B34" s="23"/>
      <c r="C34" s="36" t="s">
        <v>118</v>
      </c>
      <c r="D34" s="40"/>
      <c r="E34" s="44"/>
      <c r="F34" s="75"/>
      <c r="G34" s="76"/>
      <c r="H34" s="65"/>
      <c r="I34" s="66"/>
      <c r="J34" s="67"/>
      <c r="K34" s="41" t="s">
        <v>67</v>
      </c>
      <c r="L34" s="82"/>
      <c r="M34" s="3"/>
    </row>
    <row r="35" spans="1:13" ht="18" customHeight="1" x14ac:dyDescent="0.3">
      <c r="A35" s="22"/>
      <c r="B35" s="23"/>
      <c r="C35" s="37">
        <v>23</v>
      </c>
      <c r="D35" s="52" t="s">
        <v>85</v>
      </c>
      <c r="E35" s="38"/>
      <c r="F35" s="42"/>
      <c r="G35" s="207">
        <v>25000</v>
      </c>
      <c r="H35" s="65"/>
      <c r="I35" s="66"/>
      <c r="J35" s="67"/>
      <c r="K35" s="37">
        <v>23</v>
      </c>
      <c r="L35" s="115" t="s">
        <v>86</v>
      </c>
      <c r="M35" s="3"/>
    </row>
    <row r="36" spans="1:13" ht="18" customHeight="1" x14ac:dyDescent="0.3">
      <c r="A36" s="22"/>
      <c r="B36" s="23"/>
      <c r="C36" s="37">
        <v>24</v>
      </c>
      <c r="D36" s="53" t="s">
        <v>87</v>
      </c>
      <c r="E36" s="77"/>
      <c r="F36" s="78"/>
      <c r="G36" s="58">
        <f>SUM(G35)</f>
        <v>25000</v>
      </c>
      <c r="H36" s="62"/>
      <c r="I36" s="43"/>
      <c r="J36" s="23"/>
      <c r="K36" s="37">
        <v>24</v>
      </c>
      <c r="L36" s="120" t="s">
        <v>88</v>
      </c>
      <c r="M36" s="3"/>
    </row>
    <row r="37" spans="1:13" ht="21" customHeight="1" x14ac:dyDescent="0.25">
      <c r="A37" s="22"/>
      <c r="B37" s="23"/>
      <c r="C37" s="36" t="s">
        <v>119</v>
      </c>
      <c r="D37" s="40"/>
      <c r="E37" s="77"/>
      <c r="F37" s="78"/>
      <c r="G37" s="73"/>
      <c r="H37" s="62"/>
      <c r="I37" s="43"/>
      <c r="J37" s="23"/>
      <c r="K37" s="41" t="s">
        <v>67</v>
      </c>
      <c r="L37" s="82"/>
      <c r="M37" s="3"/>
    </row>
    <row r="38" spans="1:13" ht="18" customHeight="1" x14ac:dyDescent="0.3">
      <c r="A38" s="22"/>
      <c r="B38" s="23"/>
      <c r="C38" s="37">
        <v>25</v>
      </c>
      <c r="D38" s="52" t="s">
        <v>89</v>
      </c>
      <c r="E38" s="77"/>
      <c r="F38" s="79"/>
      <c r="G38" s="208">
        <v>150000</v>
      </c>
      <c r="H38" s="62"/>
      <c r="I38" s="43"/>
      <c r="J38" s="23"/>
      <c r="K38" s="37">
        <v>25</v>
      </c>
      <c r="L38" s="115" t="s">
        <v>90</v>
      </c>
      <c r="M38" s="3"/>
    </row>
    <row r="39" spans="1:13" ht="18" customHeight="1" x14ac:dyDescent="0.3">
      <c r="A39" s="22"/>
      <c r="B39" s="23"/>
      <c r="C39" s="37">
        <v>26</v>
      </c>
      <c r="D39" s="52" t="s">
        <v>91</v>
      </c>
      <c r="E39" s="77"/>
      <c r="F39" s="79"/>
      <c r="G39" s="209">
        <v>1500000</v>
      </c>
      <c r="H39" s="62"/>
      <c r="I39" s="43"/>
      <c r="J39" s="23"/>
      <c r="K39" s="37">
        <v>26</v>
      </c>
      <c r="L39" s="117" t="s">
        <v>92</v>
      </c>
      <c r="M39" s="3"/>
    </row>
    <row r="40" spans="1:13" ht="18" customHeight="1" x14ac:dyDescent="0.3">
      <c r="A40" s="22"/>
      <c r="B40" s="23"/>
      <c r="C40" s="37">
        <v>27</v>
      </c>
      <c r="D40" s="52" t="s">
        <v>93</v>
      </c>
      <c r="E40" s="77"/>
      <c r="F40" s="79"/>
      <c r="G40" s="209">
        <v>100000</v>
      </c>
      <c r="H40" s="62"/>
      <c r="I40" s="43"/>
      <c r="J40" s="23"/>
      <c r="K40" s="37">
        <v>27</v>
      </c>
      <c r="L40" s="117" t="s">
        <v>94</v>
      </c>
      <c r="M40" s="3"/>
    </row>
    <row r="41" spans="1:13" ht="18" customHeight="1" x14ac:dyDescent="0.3">
      <c r="A41" s="22"/>
      <c r="B41" s="23"/>
      <c r="C41" s="37">
        <v>28</v>
      </c>
      <c r="D41" s="52" t="s">
        <v>134</v>
      </c>
      <c r="E41" s="77"/>
      <c r="F41" s="79"/>
      <c r="G41" s="209">
        <v>50000</v>
      </c>
      <c r="H41" s="62"/>
      <c r="I41" s="43"/>
      <c r="J41" s="23"/>
      <c r="K41" s="37">
        <v>28</v>
      </c>
      <c r="L41" s="117" t="s">
        <v>95</v>
      </c>
      <c r="M41" s="3"/>
    </row>
    <row r="42" spans="1:13" ht="18" customHeight="1" x14ac:dyDescent="0.3">
      <c r="A42" s="22"/>
      <c r="B42" s="23"/>
      <c r="C42" s="37">
        <v>29</v>
      </c>
      <c r="D42" s="53" t="s">
        <v>96</v>
      </c>
      <c r="E42" s="77"/>
      <c r="F42" s="78"/>
      <c r="G42" s="58">
        <f>SUM(G38:G41)</f>
        <v>1800000</v>
      </c>
      <c r="H42" s="62"/>
      <c r="I42" s="43"/>
      <c r="J42" s="23"/>
      <c r="K42" s="37">
        <v>29</v>
      </c>
      <c r="L42" s="117" t="s">
        <v>97</v>
      </c>
      <c r="M42" s="3"/>
    </row>
    <row r="43" spans="1:13" ht="18" customHeight="1" x14ac:dyDescent="0.3">
      <c r="A43" s="22"/>
      <c r="B43" s="23"/>
      <c r="C43" s="37">
        <v>30</v>
      </c>
      <c r="D43" s="69" t="s">
        <v>98</v>
      </c>
      <c r="E43" s="80"/>
      <c r="F43" s="81"/>
      <c r="G43" s="71">
        <f>SUM(G42,G36)</f>
        <v>1825000</v>
      </c>
      <c r="H43" s="62"/>
      <c r="I43" s="43"/>
      <c r="J43" s="23"/>
      <c r="K43" s="37">
        <v>30</v>
      </c>
      <c r="L43" s="120" t="s">
        <v>99</v>
      </c>
      <c r="M43" s="3"/>
    </row>
    <row r="44" spans="1:13" x14ac:dyDescent="0.3">
      <c r="A44" s="22"/>
      <c r="B44" s="23"/>
      <c r="C44" s="24"/>
      <c r="D44" s="82"/>
      <c r="E44" s="77"/>
      <c r="F44" s="78"/>
      <c r="G44" s="73"/>
      <c r="H44" s="62"/>
      <c r="I44" s="43"/>
      <c r="J44" s="23"/>
      <c r="K44" s="24"/>
      <c r="L44" s="82"/>
      <c r="M44" s="3"/>
    </row>
    <row r="45" spans="1:13" ht="21" customHeight="1" x14ac:dyDescent="0.3">
      <c r="A45" s="22"/>
      <c r="B45" s="23"/>
      <c r="C45" s="83" t="s">
        <v>100</v>
      </c>
      <c r="D45" s="40"/>
      <c r="E45" s="77"/>
      <c r="F45" s="78"/>
      <c r="G45" s="73"/>
      <c r="H45" s="62"/>
      <c r="I45" s="43"/>
      <c r="J45" s="23"/>
      <c r="K45" s="84"/>
      <c r="L45" s="82"/>
      <c r="M45" s="3"/>
    </row>
    <row r="46" spans="1:13" ht="18" customHeight="1" x14ac:dyDescent="0.3">
      <c r="A46" s="22"/>
      <c r="B46" s="23"/>
      <c r="C46" s="37">
        <v>31</v>
      </c>
      <c r="D46" s="52" t="s">
        <v>101</v>
      </c>
      <c r="E46" s="77"/>
      <c r="F46" s="78"/>
      <c r="G46" s="210">
        <v>0.25</v>
      </c>
      <c r="H46" s="196"/>
      <c r="I46" s="85"/>
      <c r="J46" s="86"/>
      <c r="K46" s="37">
        <v>31</v>
      </c>
      <c r="L46" s="130"/>
      <c r="M46" s="3"/>
    </row>
    <row r="47" spans="1:13" ht="18" customHeight="1" x14ac:dyDescent="0.3">
      <c r="A47" s="22"/>
      <c r="B47" s="23"/>
      <c r="C47" s="37">
        <v>32</v>
      </c>
      <c r="D47" s="53" t="s">
        <v>102</v>
      </c>
      <c r="E47" s="77"/>
      <c r="F47" s="78"/>
      <c r="G47" s="73">
        <f>G16*G46</f>
        <v>304674.99999999994</v>
      </c>
      <c r="H47" s="196"/>
      <c r="I47" s="85"/>
      <c r="J47" s="86"/>
      <c r="K47" s="37">
        <v>32</v>
      </c>
      <c r="L47" s="127"/>
      <c r="M47" s="3"/>
    </row>
    <row r="48" spans="1:13" ht="18" customHeight="1" x14ac:dyDescent="0.3">
      <c r="A48" s="22"/>
      <c r="B48" s="23"/>
      <c r="C48" s="37">
        <v>33</v>
      </c>
      <c r="D48" s="52" t="s">
        <v>103</v>
      </c>
      <c r="E48" s="77"/>
      <c r="F48" s="78"/>
      <c r="G48" s="210">
        <v>0.5</v>
      </c>
      <c r="H48" s="196"/>
      <c r="I48" s="85"/>
      <c r="J48" s="86"/>
      <c r="K48" s="37">
        <v>33</v>
      </c>
      <c r="L48" s="127"/>
      <c r="M48" s="3"/>
    </row>
    <row r="49" spans="1:13" ht="18" customHeight="1" x14ac:dyDescent="0.3">
      <c r="A49" s="22"/>
      <c r="B49" s="23"/>
      <c r="C49" s="37">
        <v>34</v>
      </c>
      <c r="D49" s="53" t="s">
        <v>102</v>
      </c>
      <c r="E49" s="77"/>
      <c r="F49" s="78"/>
      <c r="G49" s="73">
        <f>G20*G48</f>
        <v>125000</v>
      </c>
      <c r="H49" s="196"/>
      <c r="I49" s="85"/>
      <c r="J49" s="86"/>
      <c r="K49" s="37">
        <v>34</v>
      </c>
      <c r="L49" s="200" t="s">
        <v>120</v>
      </c>
      <c r="M49" s="3"/>
    </row>
    <row r="50" spans="1:13" ht="18" customHeight="1" x14ac:dyDescent="0.3">
      <c r="A50" s="22"/>
      <c r="B50" s="23"/>
      <c r="C50" s="37">
        <v>35</v>
      </c>
      <c r="D50" s="52" t="s">
        <v>104</v>
      </c>
      <c r="E50" s="77"/>
      <c r="F50" s="78"/>
      <c r="G50" s="210">
        <v>0.75</v>
      </c>
      <c r="H50" s="196"/>
      <c r="I50" s="85"/>
      <c r="J50" s="86"/>
      <c r="K50" s="37">
        <v>35</v>
      </c>
      <c r="L50" s="200"/>
      <c r="M50" s="3"/>
    </row>
    <row r="51" spans="1:13" ht="18" customHeight="1" x14ac:dyDescent="0.3">
      <c r="A51" s="22"/>
      <c r="B51" s="23"/>
      <c r="C51" s="37">
        <v>36</v>
      </c>
      <c r="D51" s="53" t="s">
        <v>102</v>
      </c>
      <c r="E51" s="77"/>
      <c r="F51" s="78"/>
      <c r="G51" s="73">
        <f>G50*G26</f>
        <v>168750</v>
      </c>
      <c r="H51" s="196"/>
      <c r="I51" s="85"/>
      <c r="J51" s="86"/>
      <c r="K51" s="37">
        <v>36</v>
      </c>
      <c r="L51" s="131" t="s">
        <v>114</v>
      </c>
      <c r="M51" s="3"/>
    </row>
    <row r="52" spans="1:13" ht="18" customHeight="1" x14ac:dyDescent="0.3">
      <c r="A52" s="22"/>
      <c r="B52" s="23"/>
      <c r="C52" s="37">
        <v>37</v>
      </c>
      <c r="D52" s="52" t="s">
        <v>105</v>
      </c>
      <c r="E52" s="77"/>
      <c r="F52" s="78"/>
      <c r="G52" s="210">
        <v>0</v>
      </c>
      <c r="H52" s="196"/>
      <c r="I52" s="85"/>
      <c r="J52" s="86"/>
      <c r="K52" s="37">
        <v>37</v>
      </c>
      <c r="L52" s="127"/>
      <c r="M52" s="3"/>
    </row>
    <row r="53" spans="1:13" ht="18" customHeight="1" x14ac:dyDescent="0.3">
      <c r="A53" s="22"/>
      <c r="B53" s="23"/>
      <c r="C53" s="37">
        <v>38</v>
      </c>
      <c r="D53" s="53" t="s">
        <v>102</v>
      </c>
      <c r="E53" s="77"/>
      <c r="F53" s="78"/>
      <c r="G53" s="73">
        <f>G52*G30</f>
        <v>0</v>
      </c>
      <c r="H53" s="196"/>
      <c r="I53" s="85"/>
      <c r="J53" s="86"/>
      <c r="K53" s="37">
        <v>38</v>
      </c>
      <c r="L53" s="127"/>
      <c r="M53" s="3"/>
    </row>
    <row r="54" spans="1:13" ht="18" customHeight="1" x14ac:dyDescent="0.3">
      <c r="A54" s="22"/>
      <c r="B54" s="23"/>
      <c r="C54" s="37">
        <v>39</v>
      </c>
      <c r="D54" s="69" t="s">
        <v>106</v>
      </c>
      <c r="E54" s="80"/>
      <c r="F54" s="81"/>
      <c r="G54" s="71">
        <f>SUM(G47,G49,G51,G53)</f>
        <v>598425</v>
      </c>
      <c r="H54" s="62"/>
      <c r="I54" s="43"/>
      <c r="J54" s="23"/>
      <c r="K54" s="37">
        <v>39</v>
      </c>
      <c r="L54" s="128"/>
      <c r="M54" s="3"/>
    </row>
    <row r="55" spans="1:13" x14ac:dyDescent="0.3">
      <c r="A55" s="22"/>
      <c r="B55" s="23"/>
      <c r="C55" s="24"/>
      <c r="D55" s="82"/>
      <c r="E55" s="77"/>
      <c r="F55" s="78"/>
      <c r="G55" s="73"/>
      <c r="H55" s="62"/>
      <c r="I55" s="43"/>
      <c r="J55" s="23"/>
      <c r="K55" s="23"/>
      <c r="L55" s="82"/>
      <c r="M55" s="3"/>
    </row>
    <row r="56" spans="1:13" ht="18" customHeight="1" x14ac:dyDescent="0.3">
      <c r="A56" s="22"/>
      <c r="B56" s="23"/>
      <c r="C56" s="37">
        <v>40</v>
      </c>
      <c r="D56" s="88" t="s">
        <v>107</v>
      </c>
      <c r="E56" s="89"/>
      <c r="F56" s="90"/>
      <c r="G56" s="91">
        <f>G31</f>
        <v>1693699.9999999998</v>
      </c>
      <c r="H56" s="62"/>
      <c r="I56" s="43"/>
      <c r="J56" s="23"/>
      <c r="K56" s="37">
        <v>40</v>
      </c>
      <c r="L56" s="197" t="s">
        <v>113</v>
      </c>
      <c r="M56" s="3"/>
    </row>
    <row r="57" spans="1:13" ht="18" customHeight="1" x14ac:dyDescent="0.3">
      <c r="A57" s="22"/>
      <c r="B57" s="23"/>
      <c r="C57" s="37">
        <v>41</v>
      </c>
      <c r="D57" s="92" t="s">
        <v>108</v>
      </c>
      <c r="E57" s="93"/>
      <c r="F57" s="94"/>
      <c r="G57" s="95">
        <f>G43</f>
        <v>1825000</v>
      </c>
      <c r="H57" s="62"/>
      <c r="I57" s="43"/>
      <c r="J57" s="23"/>
      <c r="K57" s="37">
        <v>41</v>
      </c>
      <c r="L57" s="198"/>
      <c r="M57" s="3"/>
    </row>
    <row r="58" spans="1:13" ht="18" customHeight="1" x14ac:dyDescent="0.3">
      <c r="A58" s="22"/>
      <c r="B58" s="23"/>
      <c r="C58" s="37">
        <v>42</v>
      </c>
      <c r="D58" s="92" t="s">
        <v>106</v>
      </c>
      <c r="E58" s="93"/>
      <c r="F58" s="94"/>
      <c r="G58" s="95">
        <f>G54</f>
        <v>598425</v>
      </c>
      <c r="H58" s="62"/>
      <c r="I58" s="43"/>
      <c r="J58" s="23"/>
      <c r="K58" s="37">
        <v>42</v>
      </c>
      <c r="L58" s="198"/>
      <c r="M58" s="3"/>
    </row>
    <row r="59" spans="1:13" ht="18" customHeight="1" x14ac:dyDescent="0.3">
      <c r="A59" s="22"/>
      <c r="B59" s="23"/>
      <c r="C59" s="37">
        <v>43</v>
      </c>
      <c r="D59" s="96" t="s">
        <v>109</v>
      </c>
      <c r="E59" s="97"/>
      <c r="F59" s="98"/>
      <c r="G59" s="99">
        <f>G57/G58</f>
        <v>3.0496720558131765</v>
      </c>
      <c r="H59" s="62"/>
      <c r="I59" s="43"/>
      <c r="J59" s="23"/>
      <c r="K59" s="37">
        <v>43</v>
      </c>
      <c r="L59" s="199"/>
      <c r="M59" s="3"/>
    </row>
    <row r="60" spans="1:13" x14ac:dyDescent="0.3">
      <c r="A60" s="100"/>
      <c r="B60" s="101"/>
      <c r="C60" s="102"/>
      <c r="D60" s="103"/>
      <c r="E60" s="104"/>
      <c r="F60" s="105"/>
      <c r="G60" s="106"/>
      <c r="H60" s="107"/>
      <c r="I60" s="108"/>
      <c r="J60" s="101"/>
      <c r="K60" s="101"/>
      <c r="L60" s="129"/>
      <c r="M60" s="12"/>
    </row>
  </sheetData>
  <sheetProtection sheet="1" objects="1" scenarios="1" insertHyperlinks="0"/>
  <protectedRanges>
    <protectedRange sqref="L46:L54" name="Range2"/>
    <protectedRange sqref="G5 G7 G8 G13 G15 G18 G19 G22 G23 G24 G25 G28 G29 G35 G38 G39 G40 G41 G46 G48 G50 G52" name="Range6"/>
  </protectedRanges>
  <mergeCells count="5">
    <mergeCell ref="H7:H8"/>
    <mergeCell ref="D18:F18"/>
    <mergeCell ref="H46:H53"/>
    <mergeCell ref="L56:L59"/>
    <mergeCell ref="L49:L50"/>
  </mergeCells>
  <hyperlinks>
    <hyperlink ref="L51" r:id="rId1"/>
  </hyperlinks>
  <printOptions horizontalCentered="1" verticalCentered="1"/>
  <pageMargins left="0.25" right="0.34499999999999997" top="0.25" bottom="0.25" header="0" footer="0"/>
  <pageSetup scale="69" pageOrder="overThenDown" orientation="portrait" r:id="rId2"/>
  <colBreaks count="1" manualBreakCount="1">
    <brk id="8" max="58"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S1&amp;2-Goal Planning</vt:lpstr>
      <vt:lpstr>S3&amp;4-Equipment Audit &amp; Devices</vt:lpstr>
      <vt:lpstr>S5-Payback Calculator</vt:lpstr>
      <vt:lpstr>Instructions!Print_Area</vt:lpstr>
      <vt:lpstr>'S1&amp;2-Goal Planning'!Print_Area</vt:lpstr>
      <vt:lpstr>'S3&amp;4-Equipment Audit &amp; Devices'!Print_Area</vt:lpstr>
      <vt:lpstr>'S5-Payback Calculator'!Print_Area</vt:lpstr>
      <vt:lpstr>'S1&amp;2-Goal Planning'!Print_Titles</vt:lpstr>
      <vt:lpstr>'S3&amp;4-Equipment Audit &amp; Devices'!Print_Titles</vt:lpstr>
    </vt:vector>
  </TitlesOfParts>
  <Company>Moxa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Industrial IoT Connectivity Workbook</dc:title>
  <dc:creator>Moxa Inc.</dc:creator>
  <cp:lastModifiedBy>Myran Mahroo</cp:lastModifiedBy>
  <cp:lastPrinted>2016-04-18T18:44:31Z</cp:lastPrinted>
  <dcterms:created xsi:type="dcterms:W3CDTF">2016-03-08T22:44:08Z</dcterms:created>
  <dcterms:modified xsi:type="dcterms:W3CDTF">2016-04-18T18:46:46Z</dcterms:modified>
</cp:coreProperties>
</file>